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mc:AlternateContent xmlns:mc="http://schemas.openxmlformats.org/markup-compatibility/2006">
    <mc:Choice Requires="x15">
      <x15ac:absPath xmlns:x15ac="http://schemas.microsoft.com/office/spreadsheetml/2010/11/ac" url="/Users/andreasilvestri/Desktop/"/>
    </mc:Choice>
  </mc:AlternateContent>
  <xr:revisionPtr revIDLastSave="0" documentId="13_ncr:1_{ADE536CC-7148-D549-A456-CD09EA28BDF4}" xr6:coauthVersionLast="47" xr6:coauthVersionMax="47" xr10:uidLastSave="{00000000-0000-0000-0000-000000000000}"/>
  <bookViews>
    <workbookView xWindow="21780" yWindow="3420" windowWidth="34580" windowHeight="26000" xr2:uid="{00000000-000D-0000-FFFF-FFFF00000000}"/>
  </bookViews>
  <sheets>
    <sheet name="Added CostSavings of Controls" sheetId="1" r:id="rId1"/>
    <sheet name="LED + Controls" sheetId="2" r:id="rId2"/>
    <sheet name="LED Alone"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3" l="1"/>
  <c r="B27" i="2"/>
  <c r="B29" i="2" s="1"/>
  <c r="B23" i="1"/>
  <c r="B25" i="1" s="1"/>
</calcChain>
</file>

<file path=xl/sharedStrings.xml><?xml version="1.0" encoding="utf-8"?>
<sst xmlns="http://schemas.openxmlformats.org/spreadsheetml/2006/main" count="44" uniqueCount="35">
  <si>
    <t>Added Cost of Controls Payback</t>
  </si>
  <si>
    <t>Add Local Inputs</t>
  </si>
  <si>
    <r>
      <rPr>
        <sz val="9"/>
        <color rgb="FF000000"/>
        <rFont val="Roboto Condensed"/>
      </rPr>
      <t xml:space="preserve">Workdays that lights will be on (days)  </t>
    </r>
    <r>
      <rPr>
        <sz val="9"/>
        <color rgb="FF999999"/>
        <rFont val="Roboto Condensed"/>
      </rPr>
      <t>Standard 5 day work week, 52 weeks a year = 260</t>
    </r>
  </si>
  <si>
    <r>
      <rPr>
        <sz val="9"/>
        <color rgb="FF000000"/>
        <rFont val="Roboto Condensed"/>
      </rPr>
      <t>Hours per day the lighting operates (hours)</t>
    </r>
    <r>
      <rPr>
        <sz val="9"/>
        <color rgb="FF434343"/>
        <rFont val="Roboto Condensed"/>
      </rPr>
      <t xml:space="preserve"> </t>
    </r>
    <r>
      <rPr>
        <sz val="9"/>
        <color rgb="FF999999"/>
        <rFont val="Roboto Condensed"/>
      </rPr>
      <t>Typical day is 10 hours</t>
    </r>
  </si>
  <si>
    <r>
      <rPr>
        <sz val="9"/>
        <color rgb="FF000000"/>
        <rFont val="Roboto Condensed"/>
      </rPr>
      <t xml:space="preserve">Electricity rate - blended ($/kWh) </t>
    </r>
    <r>
      <rPr>
        <sz val="9"/>
        <color rgb="FF999999"/>
        <rFont val="Roboto Condensed"/>
      </rPr>
      <t>GSA average utility is $0.11</t>
    </r>
  </si>
  <si>
    <r>
      <rPr>
        <sz val="9"/>
        <color rgb="FF000000"/>
        <rFont val="Roboto Condensed"/>
      </rPr>
      <t>Controls installed cost (per sf)</t>
    </r>
    <r>
      <rPr>
        <sz val="9"/>
        <color rgb="FF434343"/>
        <rFont val="Roboto Condensed"/>
      </rPr>
      <t xml:space="preserve"> </t>
    </r>
    <r>
      <rPr>
        <sz val="9"/>
        <color rgb="FF999999"/>
        <rFont val="Roboto Condensed"/>
      </rPr>
      <t xml:space="preserve">$65/fixture for zone-level control, avg. density 1 fixture every 100/sf </t>
    </r>
  </si>
  <si>
    <r>
      <rPr>
        <sz val="9"/>
        <color rgb="FF000000"/>
        <rFont val="Roboto Condensed"/>
      </rPr>
      <t>Utility rebate for advanced controls (per sf)</t>
    </r>
    <r>
      <rPr>
        <sz val="9"/>
        <color rgb="FFB7B7B7"/>
        <rFont val="Roboto Condensed"/>
      </rPr>
      <t xml:space="preserve"> </t>
    </r>
    <r>
      <rPr>
        <sz val="9"/>
        <color rgb="FF999999"/>
        <rFont val="Roboto Condensed"/>
      </rPr>
      <t>Control rebates range widely, $0.10/sf is an average</t>
    </r>
  </si>
  <si>
    <r>
      <rPr>
        <sz val="9"/>
        <color rgb="FF000000"/>
        <rFont val="Roboto Condensed"/>
      </rPr>
      <t xml:space="preserve">Baseline lighting power density (LPD) </t>
    </r>
    <r>
      <rPr>
        <sz val="9"/>
        <color rgb="FF999999"/>
        <rFont val="Roboto Condensed"/>
      </rPr>
      <t>Uncontrolled LED LPD estimate = 0.60</t>
    </r>
  </si>
  <si>
    <t>Estimate Lighting Energy Savings by Control Strategy</t>
  </si>
  <si>
    <r>
      <rPr>
        <sz val="9"/>
        <color rgb="FF000000"/>
        <rFont val="Roboto Condensed"/>
      </rPr>
      <t>Light-level tuning (%)</t>
    </r>
    <r>
      <rPr>
        <sz val="9"/>
        <color rgb="FF999999"/>
        <rFont val="Roboto Condensed"/>
      </rPr>
      <t xml:space="preserve"> Tuning savings from GPG evaluations have ranged between 6% and 24%.</t>
    </r>
  </si>
  <si>
    <r>
      <rPr>
        <sz val="9"/>
        <color rgb="FF000000"/>
        <rFont val="Roboto Condensed"/>
      </rPr>
      <t>Occupancy sensing (%)</t>
    </r>
    <r>
      <rPr>
        <sz val="9"/>
        <color rgb="FF434343"/>
        <rFont val="Roboto Condensed"/>
      </rPr>
      <t xml:space="preserve"> </t>
    </r>
    <r>
      <rPr>
        <sz val="9"/>
        <color rgb="FF999999"/>
        <rFont val="Roboto Condensed"/>
      </rPr>
      <t>Occupancy savings from GPG evaluations have ranged between 12% and 63%.</t>
    </r>
  </si>
  <si>
    <r>
      <rPr>
        <sz val="9"/>
        <color rgb="FF000000"/>
        <rFont val="Roboto Condensed"/>
      </rPr>
      <t xml:space="preserve">Daylight harvesting (%) </t>
    </r>
    <r>
      <rPr>
        <sz val="9"/>
        <color rgb="FF999999"/>
        <rFont val="Roboto Condensed"/>
      </rPr>
      <t>Daylight savings from GPG evaluations have ranged between 7% and 27%.</t>
    </r>
  </si>
  <si>
    <t>Total control savings, calculated (%)</t>
  </si>
  <si>
    <t xml:space="preserve">Years Payback </t>
  </si>
  <si>
    <t xml:space="preserve">This calculator was created by the Pacific Northwest National Laboratory for the U.S. General Services Administration. While this calculator is believed to contain correct information, neither GSA nor PNNL makes any warranty, express or implied, or assumes any legal responsibility for the accuracy, completeness or usefulness of any information. </t>
  </si>
  <si>
    <t>LED + Controls Payback</t>
  </si>
  <si>
    <r>
      <rPr>
        <sz val="9"/>
        <color rgb="FF000000"/>
        <rFont val="Roboto Condensed"/>
      </rPr>
      <t xml:space="preserve">Workdays that lights will be on (days)  </t>
    </r>
    <r>
      <rPr>
        <sz val="9"/>
        <color rgb="FF999999"/>
        <rFont val="Roboto Condensed"/>
      </rPr>
      <t>Standard 5 day work week, 52 weeks a year = 260</t>
    </r>
  </si>
  <si>
    <r>
      <rPr>
        <sz val="9"/>
        <color rgb="FF000000"/>
        <rFont val="Roboto Condensed"/>
      </rPr>
      <t>Hours per day the lighting operates (hours)</t>
    </r>
    <r>
      <rPr>
        <sz val="9"/>
        <color rgb="FF434343"/>
        <rFont val="Roboto Condensed"/>
      </rPr>
      <t xml:space="preserve"> </t>
    </r>
    <r>
      <rPr>
        <sz val="9"/>
        <color rgb="FF999999"/>
        <rFont val="Roboto Condensed"/>
      </rPr>
      <t>Typical day is 10 hours</t>
    </r>
  </si>
  <si>
    <r>
      <rPr>
        <sz val="9"/>
        <color rgb="FF000000"/>
        <rFont val="Roboto Condensed"/>
      </rPr>
      <t xml:space="preserve">Electricity rate - blended ($/kWh) </t>
    </r>
    <r>
      <rPr>
        <sz val="9"/>
        <color rgb="FF999999"/>
        <rFont val="Roboto Condensed"/>
      </rPr>
      <t>GSA average utility is $0.11</t>
    </r>
  </si>
  <si>
    <r>
      <rPr>
        <sz val="9"/>
        <color rgb="FF000000"/>
        <rFont val="Roboto Condensed"/>
      </rPr>
      <t>LED + Controls installed cost (per sf)</t>
    </r>
    <r>
      <rPr>
        <sz val="9"/>
        <color rgb="FF434343"/>
        <rFont val="Roboto Condensed"/>
      </rPr>
      <t xml:space="preserve"> </t>
    </r>
    <r>
      <rPr>
        <sz val="9"/>
        <color rgb="FF999999"/>
        <rFont val="Roboto Condensed"/>
      </rPr>
      <t xml:space="preserve">$246/fixture for LED + zone-level control, avg. density 1 fixture every 100/sf </t>
    </r>
  </si>
  <si>
    <r>
      <rPr>
        <sz val="9"/>
        <color rgb="FF000000"/>
        <rFont val="Roboto Condensed"/>
      </rPr>
      <t>Utility rebate for advanced controls (per sf)</t>
    </r>
    <r>
      <rPr>
        <sz val="9"/>
        <color rgb="FFB7B7B7"/>
        <rFont val="Roboto Condensed"/>
      </rPr>
      <t xml:space="preserve"> </t>
    </r>
    <r>
      <rPr>
        <sz val="9"/>
        <color rgb="FF999999"/>
        <rFont val="Roboto Condensed"/>
      </rPr>
      <t>Control rebates range widely, $0.10/sf is an average</t>
    </r>
  </si>
  <si>
    <r>
      <rPr>
        <sz val="9"/>
        <color rgb="FF000000"/>
        <rFont val="Roboto Condensed"/>
      </rPr>
      <t xml:space="preserve">Baseline lighting power density (LPD) </t>
    </r>
    <r>
      <rPr>
        <sz val="9"/>
        <color rgb="FF999999"/>
        <rFont val="Roboto Condensed"/>
      </rPr>
      <t>Uncontrolled Fluorescent LPD estimate = 1.00</t>
    </r>
  </si>
  <si>
    <t>Estimate LED Savings</t>
  </si>
  <si>
    <r>
      <rPr>
        <sz val="9"/>
        <color rgb="FF000000"/>
        <rFont val="Roboto Condensed"/>
      </rPr>
      <t>LED Savings (%)</t>
    </r>
    <r>
      <rPr>
        <sz val="9"/>
        <color rgb="FF999999"/>
        <rFont val="Roboto Condensed"/>
      </rPr>
      <t xml:space="preserve"> GPG evaluation #037 found 45% savings and #024 found 41% savings from a fluorescent baseline</t>
    </r>
  </si>
  <si>
    <r>
      <rPr>
        <sz val="9"/>
        <color rgb="FF000000"/>
        <rFont val="Roboto Condensed"/>
      </rPr>
      <t>Light-level tuning (%)</t>
    </r>
    <r>
      <rPr>
        <sz val="9"/>
        <color rgb="FF999999"/>
        <rFont val="Roboto Condensed"/>
      </rPr>
      <t xml:space="preserve"> Tuning savings from GPG evaluations have ranged between 6% and 24%.</t>
    </r>
  </si>
  <si>
    <r>
      <rPr>
        <sz val="9"/>
        <color rgb="FF000000"/>
        <rFont val="Roboto Condensed"/>
      </rPr>
      <t>Occupancy sensing (%)</t>
    </r>
    <r>
      <rPr>
        <sz val="9"/>
        <color rgb="FF434343"/>
        <rFont val="Roboto Condensed"/>
      </rPr>
      <t xml:space="preserve"> </t>
    </r>
    <r>
      <rPr>
        <sz val="9"/>
        <color rgb="FF999999"/>
        <rFont val="Roboto Condensed"/>
      </rPr>
      <t>Occupancy savings from GPG evaluations have ranged between 12% and 63%.</t>
    </r>
  </si>
  <si>
    <r>
      <rPr>
        <sz val="9"/>
        <color rgb="FF000000"/>
        <rFont val="Roboto Condensed"/>
      </rPr>
      <t xml:space="preserve">Daylight harvesting (%) </t>
    </r>
    <r>
      <rPr>
        <sz val="9"/>
        <color rgb="FF999999"/>
        <rFont val="Roboto Condensed"/>
      </rPr>
      <t>Daylight savings from GPG evaluations have ranged between 7% and 27%.</t>
    </r>
  </si>
  <si>
    <t xml:space="preserve">LED Payback </t>
  </si>
  <si>
    <r>
      <rPr>
        <sz val="9"/>
        <color rgb="FF000000"/>
        <rFont val="Roboto Condensed"/>
      </rPr>
      <t xml:space="preserve">Workdays that lights will be on (days)  </t>
    </r>
    <r>
      <rPr>
        <sz val="9"/>
        <color rgb="FF999999"/>
        <rFont val="Roboto Condensed"/>
      </rPr>
      <t>Standard 5 day work week, 52 weeks a year = 260</t>
    </r>
  </si>
  <si>
    <r>
      <rPr>
        <sz val="9"/>
        <color rgb="FF000000"/>
        <rFont val="Roboto Condensed"/>
      </rPr>
      <t>Hours per day the lighting operates (hours)</t>
    </r>
    <r>
      <rPr>
        <sz val="9"/>
        <color rgb="FF434343"/>
        <rFont val="Roboto Condensed"/>
      </rPr>
      <t xml:space="preserve"> </t>
    </r>
    <r>
      <rPr>
        <sz val="9"/>
        <color rgb="FF999999"/>
        <rFont val="Roboto Condensed"/>
      </rPr>
      <t>Typical day is 10 hours</t>
    </r>
  </si>
  <si>
    <r>
      <rPr>
        <sz val="9"/>
        <color rgb="FF000000"/>
        <rFont val="Roboto Condensed"/>
      </rPr>
      <t xml:space="preserve">Electricity rate - blended ($/kWh) </t>
    </r>
    <r>
      <rPr>
        <sz val="9"/>
        <color rgb="FF999999"/>
        <rFont val="Roboto Condensed"/>
      </rPr>
      <t>GSA average utility is $0.11</t>
    </r>
  </si>
  <si>
    <r>
      <rPr>
        <sz val="9"/>
        <color rgb="FF000000"/>
        <rFont val="Roboto Condensed"/>
      </rPr>
      <t>LED installed cost (per sf)</t>
    </r>
    <r>
      <rPr>
        <sz val="9"/>
        <color rgb="FF434343"/>
        <rFont val="Roboto Condensed"/>
      </rPr>
      <t xml:space="preserve"> </t>
    </r>
    <r>
      <rPr>
        <sz val="9"/>
        <color rgb="FF999999"/>
        <rFont val="Roboto Condensed"/>
      </rPr>
      <t xml:space="preserve">$80/fixture for TLED Type B , avg. density 1 fixture every 100/sf </t>
    </r>
  </si>
  <si>
    <r>
      <rPr>
        <sz val="9"/>
        <color rgb="FF000000"/>
        <rFont val="Roboto Condensed"/>
      </rPr>
      <t>Utility rebate for LED (per sf)</t>
    </r>
    <r>
      <rPr>
        <sz val="9"/>
        <color rgb="FFB7B7B7"/>
        <rFont val="Roboto Condensed"/>
      </rPr>
      <t xml:space="preserve"> </t>
    </r>
    <r>
      <rPr>
        <sz val="9"/>
        <color rgb="FF999999"/>
        <rFont val="Roboto Condensed"/>
      </rPr>
      <t>LED rebates range widely, $0.05/sf is an average</t>
    </r>
  </si>
  <si>
    <r>
      <rPr>
        <sz val="9"/>
        <color rgb="FF000000"/>
        <rFont val="Roboto Condensed"/>
      </rPr>
      <t xml:space="preserve">Baseline lighting power density (LPD) </t>
    </r>
    <r>
      <rPr>
        <sz val="9"/>
        <color rgb="FF999999"/>
        <rFont val="Roboto Condensed"/>
      </rPr>
      <t>Uncontrolled Fluorescent LPD estimate = 1.00</t>
    </r>
  </si>
  <si>
    <r>
      <rPr>
        <sz val="9"/>
        <color rgb="FF000000"/>
        <rFont val="Roboto Condensed"/>
      </rPr>
      <t>LED Savings (%)</t>
    </r>
    <r>
      <rPr>
        <sz val="9"/>
        <color rgb="FF999999"/>
        <rFont val="Roboto Condensed"/>
      </rPr>
      <t xml:space="preserve"> GPG evaluation #037 found 45% savings and #024 found 41% savings from a fluorescent baseline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</si>
</sst>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0"/>
      <color rgb="FF000000"/>
      <name val="Arial"/>
      <scheme val="minor"/>
    </font>
    <font>
      <sz val="18"/>
      <color rgb="FF0B5394"/>
      <name val="Roboto Condensed"/>
    </font>
    <font>
      <sz val="20"/>
      <color rgb="FF38761D"/>
      <name val="Roboto Condensed"/>
    </font>
    <font>
      <sz val="10"/>
      <name val="Arial"/>
    </font>
    <font>
      <b/>
      <sz val="10"/>
      <color rgb="FF434343"/>
      <name val="Roboto Condensed"/>
    </font>
    <font>
      <sz val="12"/>
      <color rgb="FF38761D"/>
      <name val="Roboto Condensed"/>
    </font>
    <font>
      <sz val="8"/>
      <color rgb="FF0B5394"/>
      <name val="Roboto Condensed"/>
    </font>
    <font>
      <sz val="10"/>
      <color rgb="FF666666"/>
      <name val="Roboto Condensed"/>
    </font>
    <font>
      <b/>
      <sz val="10"/>
      <color rgb="FF0000FF"/>
      <name val="Roboto Condensed"/>
    </font>
    <font>
      <sz val="9"/>
      <color rgb="FF434343"/>
      <name val="Roboto Condensed"/>
    </font>
    <font>
      <sz val="10"/>
      <color theme="1"/>
      <name val="Roboto Condensed"/>
    </font>
    <font>
      <i/>
      <sz val="8"/>
      <color rgb="FF999999"/>
      <name val="Roboto Condensed"/>
    </font>
    <font>
      <b/>
      <sz val="10"/>
      <color theme="1"/>
      <name val="Roboto Condensed"/>
    </font>
    <font>
      <i/>
      <sz val="9"/>
      <color rgb="FF999999"/>
      <name val="Roboto Condensed"/>
    </font>
    <font>
      <sz val="9"/>
      <color rgb="FF666666"/>
      <name val="Roboto Condensed"/>
    </font>
    <font>
      <b/>
      <sz val="10"/>
      <color rgb="FF666666"/>
      <name val="Roboto Condensed"/>
    </font>
    <font>
      <sz val="9"/>
      <color theme="1"/>
      <name val="Roboto Condensed"/>
    </font>
    <font>
      <b/>
      <sz val="12"/>
      <color theme="1"/>
      <name val="Roboto Condensed"/>
    </font>
    <font>
      <sz val="9"/>
      <color rgb="FF999999"/>
      <name val="Roboto Condensed"/>
    </font>
    <font>
      <b/>
      <sz val="10"/>
      <color rgb="FF000000"/>
      <name val="Roboto Condensed"/>
    </font>
    <font>
      <sz val="9"/>
      <color rgb="FF000000"/>
      <name val="Roboto Condensed"/>
    </font>
    <font>
      <b/>
      <sz val="10"/>
      <color rgb="FF38761D"/>
      <name val="Roboto Condensed"/>
    </font>
    <font>
      <b/>
      <sz val="12"/>
      <color rgb="FFB45F06"/>
      <name val="Roboto Condensed"/>
    </font>
    <font>
      <sz val="12"/>
      <color rgb="FFB45F06"/>
      <name val="Roboto Condensed"/>
    </font>
    <font>
      <sz val="9"/>
      <color rgb="FFB7B7B7"/>
      <name val="Roboto Condensed"/>
    </font>
  </fonts>
  <fills count="4">
    <fill>
      <patternFill patternType="none"/>
    </fill>
    <fill>
      <patternFill patternType="gray125"/>
    </fill>
    <fill>
      <patternFill patternType="solid">
        <fgColor rgb="FFFFFFFF"/>
        <bgColor rgb="FFFFFFFF"/>
      </patternFill>
    </fill>
    <fill>
      <patternFill patternType="solid">
        <fgColor rgb="FFF3F3F3"/>
        <bgColor rgb="FFF3F3F3"/>
      </patternFill>
    </fill>
  </fills>
  <borders count="23">
    <border>
      <left/>
      <right/>
      <top/>
      <bottom/>
      <diagonal/>
    </border>
    <border>
      <left style="medium">
        <color rgb="FFD9D9D9"/>
      </left>
      <right style="medium">
        <color rgb="FFFFFFFF"/>
      </right>
      <top style="medium">
        <color rgb="FFD9D9D9"/>
      </top>
      <bottom/>
      <diagonal/>
    </border>
    <border>
      <left/>
      <right/>
      <top style="medium">
        <color rgb="FFD9D9D9"/>
      </top>
      <bottom/>
      <diagonal/>
    </border>
    <border>
      <left/>
      <right style="medium">
        <color rgb="FFD9D9D9"/>
      </right>
      <top style="medium">
        <color rgb="FFD9D9D9"/>
      </top>
      <bottom/>
      <diagonal/>
    </border>
    <border>
      <left style="medium">
        <color rgb="FFD9D9D9"/>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medium">
        <color rgb="FFD9D9D9"/>
      </right>
      <top style="thin">
        <color rgb="FFFFFFFF"/>
      </top>
      <bottom style="thin">
        <color rgb="FFFFFFFF"/>
      </bottom>
      <diagonal/>
    </border>
    <border>
      <left style="thin">
        <color rgb="FFD9D9D9"/>
      </left>
      <right style="thin">
        <color rgb="FFD9D9D9"/>
      </right>
      <top style="thin">
        <color rgb="FFD9D9D9"/>
      </top>
      <bottom style="thin">
        <color rgb="FFD9D9D9"/>
      </bottom>
      <diagonal/>
    </border>
    <border>
      <left/>
      <right style="medium">
        <color rgb="FFD9D9D9"/>
      </right>
      <top style="thin">
        <color rgb="FFFFFFFF"/>
      </top>
      <bottom style="thin">
        <color rgb="FFFFFFFF"/>
      </bottom>
      <diagonal/>
    </border>
    <border>
      <left style="thin">
        <color rgb="FFFFFFFF"/>
      </left>
      <right/>
      <top/>
      <bottom/>
      <diagonal/>
    </border>
    <border>
      <left style="medium">
        <color rgb="FFFFFFFF"/>
      </left>
      <right/>
      <top/>
      <bottom/>
      <diagonal/>
    </border>
    <border>
      <left style="thin">
        <color rgb="FFFFFFFF"/>
      </left>
      <right style="thin">
        <color rgb="FFFFFFFF"/>
      </right>
      <top/>
      <bottom style="thin">
        <color rgb="FFD9D9D9"/>
      </bottom>
      <diagonal/>
    </border>
    <border>
      <left style="thin">
        <color rgb="FFFFFFFF"/>
      </left>
      <right style="medium">
        <color rgb="FFD9D9D9"/>
      </right>
      <top style="thin">
        <color rgb="FFFFFFFF"/>
      </top>
      <bottom style="thin">
        <color rgb="FFD9D9D9"/>
      </bottom>
      <diagonal/>
    </border>
    <border>
      <left style="thin">
        <color rgb="FFFFFFFF"/>
      </left>
      <right style="thin">
        <color rgb="FFFFFFFF"/>
      </right>
      <top/>
      <bottom style="thin">
        <color rgb="FFFFFFFF"/>
      </bottom>
      <diagonal/>
    </border>
    <border>
      <left style="thin">
        <color rgb="FFFFFFFF"/>
      </left>
      <right style="medium">
        <color rgb="FFD9D9D9"/>
      </right>
      <top/>
      <bottom style="thin">
        <color rgb="FFFFFFFF"/>
      </bottom>
      <diagonal/>
    </border>
    <border>
      <left style="thin">
        <color rgb="FFFFFFFF"/>
      </left>
      <right style="thin">
        <color rgb="FFFFFFFF"/>
      </right>
      <top/>
      <bottom/>
      <diagonal/>
    </border>
    <border>
      <left style="medium">
        <color rgb="FFFFFFFF"/>
      </left>
      <right style="medium">
        <color rgb="FFFFFFFF"/>
      </right>
      <top style="medium">
        <color rgb="FFFFFFFF"/>
      </top>
      <bottom style="medium">
        <color rgb="FFFFFFFF"/>
      </bottom>
      <diagonal/>
    </border>
    <border>
      <left/>
      <right style="medium">
        <color rgb="FFD9D9D9"/>
      </right>
      <top style="thin">
        <color rgb="FFFFFFFF"/>
      </top>
      <bottom/>
      <diagonal/>
    </border>
    <border>
      <left style="medium">
        <color rgb="FFD9D9D9"/>
      </left>
      <right/>
      <top/>
      <bottom style="medium">
        <color rgb="FFD9D9D9"/>
      </bottom>
      <diagonal/>
    </border>
    <border>
      <left style="medium">
        <color rgb="FFFFFFFF"/>
      </left>
      <right style="medium">
        <color rgb="FFF3F3F3"/>
      </right>
      <top style="thin">
        <color rgb="FFFFFFFF"/>
      </top>
      <bottom style="medium">
        <color rgb="FFD9D9D9"/>
      </bottom>
      <diagonal/>
    </border>
    <border>
      <left/>
      <right style="medium">
        <color rgb="FFD9D9D9"/>
      </right>
      <top style="thin">
        <color rgb="FFFFFFFF"/>
      </top>
      <bottom style="medium">
        <color rgb="FFD9D9D9"/>
      </bottom>
      <diagonal/>
    </border>
    <border>
      <left style="thin">
        <color rgb="FFD9D9D9"/>
      </left>
      <right style="thin">
        <color rgb="FFD9D9D9"/>
      </right>
      <top style="thin">
        <color rgb="FFD9D9D9"/>
      </top>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46">
    <xf numFmtId="0" fontId="0" fillId="0" borderId="0" xfId="0"/>
    <xf numFmtId="0" fontId="1" fillId="0" borderId="1" xfId="0" applyFont="1" applyBorder="1" applyAlignment="1">
      <alignment horizontal="left" vertical="center"/>
    </xf>
    <xf numFmtId="0" fontId="4" fillId="0" borderId="4" xfId="0" applyFont="1" applyBorder="1" applyAlignment="1">
      <alignment horizontal="left"/>
    </xf>
    <xf numFmtId="0" fontId="5" fillId="0" borderId="5" xfId="0" applyFont="1" applyBorder="1" applyAlignment="1">
      <alignment horizontal="left" vertical="center"/>
    </xf>
    <xf numFmtId="0" fontId="6" fillId="0" borderId="6" xfId="0" applyFont="1" applyBorder="1" applyAlignment="1">
      <alignment horizontal="left"/>
    </xf>
    <xf numFmtId="0" fontId="7" fillId="0" borderId="4" xfId="0" applyFont="1" applyBorder="1" applyAlignment="1">
      <alignment horizontal="left"/>
    </xf>
    <xf numFmtId="3" fontId="8" fillId="2" borderId="7" xfId="0" applyNumberFormat="1" applyFont="1" applyFill="1" applyBorder="1" applyAlignment="1">
      <alignment horizontal="right"/>
    </xf>
    <xf numFmtId="0" fontId="9" fillId="0" borderId="8" xfId="0" applyFont="1" applyBorder="1" applyAlignment="1">
      <alignment horizontal="left"/>
    </xf>
    <xf numFmtId="0" fontId="10" fillId="0" borderId="9" xfId="0" applyFont="1" applyBorder="1" applyAlignment="1">
      <alignment horizontal="right"/>
    </xf>
    <xf numFmtId="0" fontId="11" fillId="0" borderId="6" xfId="0" applyFont="1" applyBorder="1" applyAlignment="1">
      <alignment horizontal="left" vertical="top"/>
    </xf>
    <xf numFmtId="0" fontId="9" fillId="2" borderId="8" xfId="0" applyFont="1" applyFill="1" applyBorder="1" applyAlignment="1">
      <alignment horizontal="left"/>
    </xf>
    <xf numFmtId="0" fontId="10" fillId="2" borderId="9" xfId="0" applyFont="1" applyFill="1" applyBorder="1" applyAlignment="1">
      <alignment horizontal="right"/>
    </xf>
    <xf numFmtId="0" fontId="11" fillId="2" borderId="6" xfId="0" applyFont="1" applyFill="1" applyBorder="1" applyAlignment="1">
      <alignment horizontal="left"/>
    </xf>
    <xf numFmtId="164" fontId="8" fillId="2" borderId="7" xfId="0" applyNumberFormat="1" applyFont="1" applyFill="1" applyBorder="1" applyAlignment="1">
      <alignment horizontal="right"/>
    </xf>
    <xf numFmtId="0" fontId="12" fillId="2" borderId="9" xfId="0" applyFont="1" applyFill="1" applyBorder="1" applyAlignment="1">
      <alignment horizontal="right"/>
    </xf>
    <xf numFmtId="0" fontId="13" fillId="2" borderId="6" xfId="0" applyFont="1" applyFill="1" applyBorder="1" applyAlignment="1">
      <alignment horizontal="left"/>
    </xf>
    <xf numFmtId="164" fontId="12" fillId="2" borderId="10" xfId="0" applyNumberFormat="1" applyFont="1" applyFill="1" applyBorder="1" applyAlignment="1">
      <alignment horizontal="right"/>
    </xf>
    <xf numFmtId="4" fontId="8" fillId="2" borderId="7" xfId="0" applyNumberFormat="1" applyFont="1" applyFill="1" applyBorder="1" applyAlignment="1">
      <alignment horizontal="right"/>
    </xf>
    <xf numFmtId="0" fontId="14" fillId="2" borderId="8" xfId="0" applyFont="1" applyFill="1" applyBorder="1" applyAlignment="1">
      <alignment horizontal="left"/>
    </xf>
    <xf numFmtId="0" fontId="15" fillId="0" borderId="4" xfId="0" applyFont="1" applyBorder="1" applyAlignment="1">
      <alignment horizontal="right"/>
    </xf>
    <xf numFmtId="0" fontId="12" fillId="2" borderId="11" xfId="0" applyFont="1" applyFill="1" applyBorder="1" applyAlignment="1">
      <alignment horizontal="right"/>
    </xf>
    <xf numFmtId="0" fontId="13" fillId="2" borderId="12" xfId="0" applyFont="1" applyFill="1" applyBorder="1" applyAlignment="1">
      <alignment horizontal="left"/>
    </xf>
    <xf numFmtId="0" fontId="4" fillId="0" borderId="4" xfId="0" applyFont="1" applyBorder="1" applyAlignment="1">
      <alignment horizontal="right"/>
    </xf>
    <xf numFmtId="0" fontId="12" fillId="0" borderId="13" xfId="0" applyFont="1" applyBorder="1"/>
    <xf numFmtId="0" fontId="16" fillId="0" borderId="14" xfId="0" applyFont="1" applyBorder="1"/>
    <xf numFmtId="0" fontId="5" fillId="2" borderId="10" xfId="0" applyFont="1" applyFill="1" applyBorder="1" applyAlignment="1">
      <alignment horizontal="left" vertical="center"/>
    </xf>
    <xf numFmtId="0" fontId="17" fillId="0" borderId="6" xfId="0" applyFont="1" applyBorder="1"/>
    <xf numFmtId="0" fontId="7" fillId="0" borderId="4" xfId="0" applyFont="1" applyBorder="1" applyAlignment="1">
      <alignment horizontal="right"/>
    </xf>
    <xf numFmtId="9" fontId="8" fillId="2" borderId="7" xfId="0" applyNumberFormat="1" applyFont="1" applyFill="1" applyBorder="1" applyAlignment="1">
      <alignment horizontal="right"/>
    </xf>
    <xf numFmtId="0" fontId="18" fillId="0" borderId="8" xfId="0" applyFont="1" applyBorder="1"/>
    <xf numFmtId="0" fontId="12" fillId="0" borderId="15" xfId="0" applyFont="1" applyBorder="1" applyAlignment="1">
      <alignment horizontal="right"/>
    </xf>
    <xf numFmtId="0" fontId="13" fillId="0" borderId="8" xfId="0" applyFont="1" applyBorder="1"/>
    <xf numFmtId="9" fontId="19" fillId="3" borderId="16" xfId="0" applyNumberFormat="1" applyFont="1" applyFill="1" applyBorder="1" applyAlignment="1">
      <alignment horizontal="right"/>
    </xf>
    <xf numFmtId="0" fontId="20" fillId="0" borderId="8" xfId="0" applyFont="1" applyBorder="1"/>
    <xf numFmtId="0" fontId="10" fillId="0" borderId="15" xfId="0" applyFont="1" applyBorder="1"/>
    <xf numFmtId="0" fontId="7" fillId="0" borderId="17" xfId="0" applyFont="1" applyBorder="1"/>
    <xf numFmtId="0" fontId="21" fillId="2" borderId="18" xfId="0" applyFont="1" applyFill="1" applyBorder="1" applyAlignment="1">
      <alignment horizontal="right"/>
    </xf>
    <xf numFmtId="4" fontId="22" fillId="3" borderId="19" xfId="0" applyNumberFormat="1" applyFont="1" applyFill="1" applyBorder="1" applyAlignment="1">
      <alignment vertical="center"/>
    </xf>
    <xf numFmtId="0" fontId="23" fillId="3" borderId="20" xfId="0" applyFont="1" applyFill="1" applyBorder="1" applyAlignment="1">
      <alignment vertical="center"/>
    </xf>
    <xf numFmtId="9" fontId="8" fillId="2" borderId="21" xfId="0" applyNumberFormat="1" applyFont="1" applyFill="1" applyBorder="1" applyAlignment="1">
      <alignment horizontal="right"/>
    </xf>
    <xf numFmtId="0" fontId="5" fillId="2" borderId="22" xfId="0" applyFont="1" applyFill="1" applyBorder="1" applyAlignment="1">
      <alignment horizontal="left" vertical="center"/>
    </xf>
    <xf numFmtId="0" fontId="17" fillId="0" borderId="8" xfId="0" applyFont="1" applyBorder="1"/>
    <xf numFmtId="0" fontId="2" fillId="0" borderId="2" xfId="0" applyFont="1" applyBorder="1" applyAlignment="1">
      <alignment horizontal="left" vertical="center"/>
    </xf>
    <xf numFmtId="0" fontId="3" fillId="0" borderId="3" xfId="0" applyFont="1" applyBorder="1"/>
    <xf numFmtId="4" fontId="13" fillId="2" borderId="0" xfId="0" applyNumberFormat="1" applyFont="1" applyFill="1" applyAlignment="1">
      <alignment vertical="center"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C26"/>
  <sheetViews>
    <sheetView tabSelected="1" zoomScale="150" zoomScaleNormal="150" workbookViewId="0">
      <selection activeCell="A27" sqref="A27:XFD1048576"/>
    </sheetView>
  </sheetViews>
  <sheetFormatPr baseColWidth="10" defaultColWidth="0" defaultRowHeight="15" customHeight="1" zeroHeight="1" x14ac:dyDescent="0.15"/>
  <cols>
    <col min="1" max="1" width="3.1640625" customWidth="1"/>
    <col min="2" max="2" width="6.6640625" customWidth="1"/>
    <col min="3" max="3" width="61.33203125" customWidth="1"/>
    <col min="4" max="16384" width="12.6640625" hidden="1"/>
  </cols>
  <sheetData>
    <row r="1" spans="1:3" ht="44.25" customHeight="1" x14ac:dyDescent="0.15">
      <c r="A1" s="1"/>
      <c r="B1" s="42" t="s">
        <v>0</v>
      </c>
      <c r="C1" s="43"/>
    </row>
    <row r="2" spans="1:3" ht="26.25" customHeight="1" x14ac:dyDescent="0.2">
      <c r="A2" s="2"/>
      <c r="B2" s="3" t="s">
        <v>1</v>
      </c>
      <c r="C2" s="4"/>
    </row>
    <row r="3" spans="1:3" ht="15.75" customHeight="1" x14ac:dyDescent="0.2">
      <c r="A3" s="5"/>
      <c r="B3" s="6">
        <v>260</v>
      </c>
      <c r="C3" s="7" t="s">
        <v>2</v>
      </c>
    </row>
    <row r="4" spans="1:3" ht="7.5" customHeight="1" x14ac:dyDescent="0.2">
      <c r="A4" s="5"/>
      <c r="B4" s="8"/>
      <c r="C4" s="9"/>
    </row>
    <row r="5" spans="1:3" ht="15.75" customHeight="1" x14ac:dyDescent="0.2">
      <c r="A5" s="5"/>
      <c r="B5" s="6">
        <v>10</v>
      </c>
      <c r="C5" s="10" t="s">
        <v>3</v>
      </c>
    </row>
    <row r="6" spans="1:3" ht="7.5" customHeight="1" x14ac:dyDescent="0.2">
      <c r="A6" s="5"/>
      <c r="B6" s="11"/>
      <c r="C6" s="12"/>
    </row>
    <row r="7" spans="1:3" ht="15.75" customHeight="1" x14ac:dyDescent="0.2">
      <c r="A7" s="5"/>
      <c r="B7" s="13">
        <v>0.11</v>
      </c>
      <c r="C7" s="10" t="s">
        <v>4</v>
      </c>
    </row>
    <row r="8" spans="1:3" ht="8.25" customHeight="1" x14ac:dyDescent="0.2">
      <c r="A8" s="5"/>
      <c r="B8" s="14"/>
      <c r="C8" s="12"/>
    </row>
    <row r="9" spans="1:3" ht="15.75" customHeight="1" x14ac:dyDescent="0.2">
      <c r="A9" s="5"/>
      <c r="B9" s="13">
        <v>1</v>
      </c>
      <c r="C9" s="10" t="s">
        <v>5</v>
      </c>
    </row>
    <row r="10" spans="1:3" ht="7.5" customHeight="1" x14ac:dyDescent="0.2">
      <c r="A10" s="5"/>
      <c r="B10" s="14"/>
      <c r="C10" s="15"/>
    </row>
    <row r="11" spans="1:3" ht="15.75" customHeight="1" x14ac:dyDescent="0.2">
      <c r="A11" s="5"/>
      <c r="B11" s="13">
        <v>0</v>
      </c>
      <c r="C11" s="10" t="s">
        <v>6</v>
      </c>
    </row>
    <row r="12" spans="1:3" ht="8.25" customHeight="1" x14ac:dyDescent="0.2">
      <c r="A12" s="5"/>
      <c r="B12" s="16"/>
      <c r="C12" s="15"/>
    </row>
    <row r="13" spans="1:3" ht="15.75" customHeight="1" x14ac:dyDescent="0.2">
      <c r="A13" s="5"/>
      <c r="B13" s="17">
        <v>0.6</v>
      </c>
      <c r="C13" s="18" t="s">
        <v>7</v>
      </c>
    </row>
    <row r="14" spans="1:3" ht="11.25" customHeight="1" x14ac:dyDescent="0.2">
      <c r="A14" s="19"/>
      <c r="B14" s="20"/>
      <c r="C14" s="21"/>
    </row>
    <row r="15" spans="1:3" ht="2.25" customHeight="1" x14ac:dyDescent="0.2">
      <c r="A15" s="22"/>
      <c r="B15" s="23"/>
      <c r="C15" s="24"/>
    </row>
    <row r="16" spans="1:3" ht="24.75" customHeight="1" x14ac:dyDescent="0.25">
      <c r="A16" s="22"/>
      <c r="B16" s="25" t="s">
        <v>8</v>
      </c>
      <c r="C16" s="26"/>
    </row>
    <row r="17" spans="1:3" ht="15.75" customHeight="1" x14ac:dyDescent="0.2">
      <c r="A17" s="27"/>
      <c r="B17" s="28">
        <v>0.2</v>
      </c>
      <c r="C17" s="29" t="s">
        <v>9</v>
      </c>
    </row>
    <row r="18" spans="1:3" ht="7.5" customHeight="1" x14ac:dyDescent="0.2">
      <c r="A18" s="27"/>
      <c r="B18" s="30"/>
      <c r="C18" s="31"/>
    </row>
    <row r="19" spans="1:3" ht="15.75" customHeight="1" x14ac:dyDescent="0.2">
      <c r="A19" s="27"/>
      <c r="B19" s="28">
        <v>0.24</v>
      </c>
      <c r="C19" s="29" t="s">
        <v>10</v>
      </c>
    </row>
    <row r="20" spans="1:3" ht="6.75" customHeight="1" x14ac:dyDescent="0.2">
      <c r="A20" s="27"/>
      <c r="B20" s="30"/>
      <c r="C20" s="31"/>
    </row>
    <row r="21" spans="1:3" ht="15.75" customHeight="1" x14ac:dyDescent="0.2">
      <c r="A21" s="27"/>
      <c r="B21" s="28">
        <v>0.28000000000000003</v>
      </c>
      <c r="C21" s="29" t="s">
        <v>11</v>
      </c>
    </row>
    <row r="22" spans="1:3" ht="5.25" customHeight="1" x14ac:dyDescent="0.2">
      <c r="A22" s="27"/>
      <c r="B22" s="30"/>
      <c r="C22" s="31"/>
    </row>
    <row r="23" spans="1:3" ht="15.75" customHeight="1" x14ac:dyDescent="0.2">
      <c r="A23" s="27"/>
      <c r="B23" s="32">
        <f>(B17+B19-(B17*B19))+B21-(B21*(B17+B19-(B17*B19)))</f>
        <v>0.56224000000000007</v>
      </c>
      <c r="C23" s="33" t="s">
        <v>12</v>
      </c>
    </row>
    <row r="24" spans="1:3" ht="20.25" customHeight="1" x14ac:dyDescent="0.2">
      <c r="A24" s="27"/>
      <c r="B24" s="34"/>
      <c r="C24" s="35"/>
    </row>
    <row r="25" spans="1:3" ht="30" customHeight="1" x14ac:dyDescent="0.2">
      <c r="A25" s="36"/>
      <c r="B25" s="37">
        <f>(B9-B11)/((($B$23)*(B13/1000)*(B3*B5))*$B$7)</f>
        <v>10.364801201454588</v>
      </c>
      <c r="C25" s="38" t="s">
        <v>13</v>
      </c>
    </row>
    <row r="26" spans="1:3" ht="60.75" customHeight="1" x14ac:dyDescent="0.15">
      <c r="A26" s="44" t="s">
        <v>14</v>
      </c>
      <c r="B26" s="45"/>
      <c r="C26" s="45"/>
    </row>
  </sheetData>
  <mergeCells count="2">
    <mergeCell ref="B1:C1"/>
    <mergeCell ref="A26:C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30"/>
  <sheetViews>
    <sheetView zoomScale="150" zoomScaleNormal="150" workbookViewId="0">
      <selection activeCell="A31" sqref="A31:XFD1048576"/>
    </sheetView>
  </sheetViews>
  <sheetFormatPr baseColWidth="10" defaultColWidth="0" defaultRowHeight="15" customHeight="1" zeroHeight="1" x14ac:dyDescent="0.15"/>
  <cols>
    <col min="1" max="1" width="3.1640625" customWidth="1"/>
    <col min="2" max="2" width="6.6640625" customWidth="1"/>
    <col min="3" max="3" width="68.33203125" customWidth="1"/>
    <col min="4" max="16384" width="12.6640625" hidden="1"/>
  </cols>
  <sheetData>
    <row r="1" spans="1:3" ht="44.25" customHeight="1" x14ac:dyDescent="0.15">
      <c r="A1" s="1"/>
      <c r="B1" s="42" t="s">
        <v>15</v>
      </c>
      <c r="C1" s="43"/>
    </row>
    <row r="2" spans="1:3" ht="26.25" customHeight="1" x14ac:dyDescent="0.2">
      <c r="A2" s="2"/>
      <c r="B2" s="3" t="s">
        <v>1</v>
      </c>
      <c r="C2" s="4"/>
    </row>
    <row r="3" spans="1:3" ht="15.75" customHeight="1" x14ac:dyDescent="0.2">
      <c r="A3" s="5"/>
      <c r="B3" s="6">
        <v>260</v>
      </c>
      <c r="C3" s="7" t="s">
        <v>16</v>
      </c>
    </row>
    <row r="4" spans="1:3" ht="7.5" customHeight="1" x14ac:dyDescent="0.2">
      <c r="A4" s="5"/>
      <c r="B4" s="8"/>
      <c r="C4" s="9"/>
    </row>
    <row r="5" spans="1:3" ht="15.75" customHeight="1" x14ac:dyDescent="0.2">
      <c r="A5" s="5"/>
      <c r="B5" s="6">
        <v>10</v>
      </c>
      <c r="C5" s="10" t="s">
        <v>17</v>
      </c>
    </row>
    <row r="6" spans="1:3" ht="7.5" customHeight="1" x14ac:dyDescent="0.2">
      <c r="A6" s="5"/>
      <c r="B6" s="11"/>
      <c r="C6" s="12"/>
    </row>
    <row r="7" spans="1:3" ht="15.75" customHeight="1" x14ac:dyDescent="0.2">
      <c r="A7" s="5"/>
      <c r="B7" s="13">
        <v>0.11</v>
      </c>
      <c r="C7" s="10" t="s">
        <v>18</v>
      </c>
    </row>
    <row r="8" spans="1:3" ht="8.25" customHeight="1" x14ac:dyDescent="0.2">
      <c r="A8" s="5"/>
      <c r="B8" s="14"/>
      <c r="C8" s="12"/>
    </row>
    <row r="9" spans="1:3" ht="15.75" customHeight="1" x14ac:dyDescent="0.2">
      <c r="A9" s="5"/>
      <c r="B9" s="13">
        <v>2.46</v>
      </c>
      <c r="C9" s="10" t="s">
        <v>19</v>
      </c>
    </row>
    <row r="10" spans="1:3" ht="7.5" customHeight="1" x14ac:dyDescent="0.2">
      <c r="A10" s="5"/>
      <c r="B10" s="14"/>
      <c r="C10" s="15"/>
    </row>
    <row r="11" spans="1:3" ht="15.75" customHeight="1" x14ac:dyDescent="0.2">
      <c r="A11" s="5"/>
      <c r="B11" s="13">
        <v>0.1</v>
      </c>
      <c r="C11" s="10" t="s">
        <v>20</v>
      </c>
    </row>
    <row r="12" spans="1:3" ht="8.25" customHeight="1" x14ac:dyDescent="0.2">
      <c r="A12" s="5"/>
      <c r="B12" s="16"/>
      <c r="C12" s="15"/>
    </row>
    <row r="13" spans="1:3" ht="15.75" customHeight="1" x14ac:dyDescent="0.2">
      <c r="A13" s="5"/>
      <c r="B13" s="17">
        <v>1</v>
      </c>
      <c r="C13" s="18" t="s">
        <v>21</v>
      </c>
    </row>
    <row r="14" spans="1:3" ht="11.25" customHeight="1" x14ac:dyDescent="0.2">
      <c r="A14" s="19"/>
      <c r="B14" s="20"/>
      <c r="C14" s="21"/>
    </row>
    <row r="15" spans="1:3" ht="2.25" customHeight="1" x14ac:dyDescent="0.2">
      <c r="A15" s="22"/>
      <c r="B15" s="23"/>
      <c r="C15" s="24"/>
    </row>
    <row r="16" spans="1:3" ht="24.75" customHeight="1" x14ac:dyDescent="0.25">
      <c r="A16" s="22"/>
      <c r="B16" s="25" t="s">
        <v>22</v>
      </c>
      <c r="C16" s="26"/>
    </row>
    <row r="17" spans="1:3" ht="15.75" customHeight="1" x14ac:dyDescent="0.2">
      <c r="A17" s="27"/>
      <c r="B17" s="39">
        <v>0.43</v>
      </c>
      <c r="C17" s="29" t="s">
        <v>23</v>
      </c>
    </row>
    <row r="18" spans="1:3" ht="7.5" customHeight="1" x14ac:dyDescent="0.2">
      <c r="A18" s="27"/>
      <c r="B18" s="30"/>
      <c r="C18" s="31"/>
    </row>
    <row r="19" spans="1:3" ht="24.75" customHeight="1" x14ac:dyDescent="0.25">
      <c r="A19" s="22"/>
      <c r="B19" s="40" t="s">
        <v>8</v>
      </c>
      <c r="C19" s="41"/>
    </row>
    <row r="20" spans="1:3" ht="7.5" customHeight="1" x14ac:dyDescent="0.2">
      <c r="A20" s="27"/>
      <c r="B20" s="30"/>
      <c r="C20" s="31"/>
    </row>
    <row r="21" spans="1:3" ht="15.75" customHeight="1" x14ac:dyDescent="0.2">
      <c r="A21" s="27"/>
      <c r="B21" s="28">
        <v>0.2</v>
      </c>
      <c r="C21" s="29" t="s">
        <v>24</v>
      </c>
    </row>
    <row r="22" spans="1:3" ht="7.5" customHeight="1" x14ac:dyDescent="0.2">
      <c r="A22" s="27"/>
      <c r="B22" s="30"/>
      <c r="C22" s="31"/>
    </row>
    <row r="23" spans="1:3" ht="15.75" customHeight="1" x14ac:dyDescent="0.2">
      <c r="A23" s="27"/>
      <c r="B23" s="28">
        <v>0.24</v>
      </c>
      <c r="C23" s="29" t="s">
        <v>25</v>
      </c>
    </row>
    <row r="24" spans="1:3" ht="6.75" customHeight="1" x14ac:dyDescent="0.2">
      <c r="A24" s="27"/>
      <c r="B24" s="30"/>
      <c r="C24" s="31"/>
    </row>
    <row r="25" spans="1:3" ht="15.75" customHeight="1" x14ac:dyDescent="0.2">
      <c r="A25" s="27"/>
      <c r="B25" s="28">
        <v>0.28000000000000003</v>
      </c>
      <c r="C25" s="29" t="s">
        <v>26</v>
      </c>
    </row>
    <row r="26" spans="1:3" ht="5.25" customHeight="1" x14ac:dyDescent="0.2">
      <c r="A26" s="27"/>
      <c r="B26" s="30"/>
      <c r="C26" s="31"/>
    </row>
    <row r="27" spans="1:3" ht="15.75" customHeight="1" x14ac:dyDescent="0.2">
      <c r="A27" s="27"/>
      <c r="B27" s="32">
        <f>(B21+B23-(B21*B23)+B25-(B25*(B21+B23-(B21*B23))))</f>
        <v>0.56224000000000007</v>
      </c>
      <c r="C27" s="33" t="s">
        <v>12</v>
      </c>
    </row>
    <row r="28" spans="1:3" ht="20.25" customHeight="1" x14ac:dyDescent="0.2">
      <c r="A28" s="27"/>
      <c r="B28" s="34"/>
      <c r="C28" s="35"/>
    </row>
    <row r="29" spans="1:3" ht="30" customHeight="1" x14ac:dyDescent="0.2">
      <c r="A29" s="36"/>
      <c r="B29" s="37">
        <f>(B9-B11)/ (((($B$17)*(B13/1000)*(B3*B5))*$B$7) +
((($B$27)*(B13-(B13*B17))/1000*(B3*B5))*$B$7))</f>
        <v>10.995340897611026</v>
      </c>
      <c r="C29" s="38" t="s">
        <v>13</v>
      </c>
    </row>
    <row r="30" spans="1:3" ht="60.75" customHeight="1" x14ac:dyDescent="0.15">
      <c r="A30" s="44" t="s">
        <v>14</v>
      </c>
      <c r="B30" s="45"/>
      <c r="C30" s="45"/>
    </row>
  </sheetData>
  <mergeCells count="2">
    <mergeCell ref="B1:C1"/>
    <mergeCell ref="A30:C3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C20"/>
  <sheetViews>
    <sheetView zoomScale="150" zoomScaleNormal="150" workbookViewId="0">
      <selection activeCell="A21" sqref="A21:XFD1048576"/>
    </sheetView>
  </sheetViews>
  <sheetFormatPr baseColWidth="10" defaultColWidth="0" defaultRowHeight="15" customHeight="1" zeroHeight="1" x14ac:dyDescent="0.15"/>
  <cols>
    <col min="1" max="1" width="3.1640625" customWidth="1"/>
    <col min="2" max="2" width="6.6640625" customWidth="1"/>
    <col min="3" max="3" width="68.33203125" customWidth="1"/>
    <col min="4" max="16384" width="12.6640625" hidden="1"/>
  </cols>
  <sheetData>
    <row r="1" spans="1:3" ht="44.25" customHeight="1" x14ac:dyDescent="0.15">
      <c r="A1" s="1"/>
      <c r="B1" s="42" t="s">
        <v>27</v>
      </c>
      <c r="C1" s="43"/>
    </row>
    <row r="2" spans="1:3" ht="26.25" customHeight="1" x14ac:dyDescent="0.2">
      <c r="A2" s="2"/>
      <c r="B2" s="3" t="s">
        <v>1</v>
      </c>
      <c r="C2" s="4"/>
    </row>
    <row r="3" spans="1:3" ht="15.75" customHeight="1" x14ac:dyDescent="0.2">
      <c r="A3" s="5"/>
      <c r="B3" s="6">
        <v>260</v>
      </c>
      <c r="C3" s="7" t="s">
        <v>28</v>
      </c>
    </row>
    <row r="4" spans="1:3" ht="7.5" customHeight="1" x14ac:dyDescent="0.2">
      <c r="A4" s="5"/>
      <c r="B4" s="8"/>
      <c r="C4" s="9"/>
    </row>
    <row r="5" spans="1:3" ht="15.75" customHeight="1" x14ac:dyDescent="0.2">
      <c r="A5" s="5"/>
      <c r="B5" s="6">
        <v>10</v>
      </c>
      <c r="C5" s="10" t="s">
        <v>29</v>
      </c>
    </row>
    <row r="6" spans="1:3" ht="7.5" customHeight="1" x14ac:dyDescent="0.2">
      <c r="A6" s="5"/>
      <c r="B6" s="11"/>
      <c r="C6" s="12"/>
    </row>
    <row r="7" spans="1:3" ht="15.75" customHeight="1" x14ac:dyDescent="0.2">
      <c r="A7" s="5"/>
      <c r="B7" s="13">
        <v>0.11</v>
      </c>
      <c r="C7" s="10" t="s">
        <v>30</v>
      </c>
    </row>
    <row r="8" spans="1:3" ht="8.25" customHeight="1" x14ac:dyDescent="0.2">
      <c r="A8" s="5"/>
      <c r="B8" s="14"/>
      <c r="C8" s="12"/>
    </row>
    <row r="9" spans="1:3" ht="15.75" customHeight="1" x14ac:dyDescent="0.2">
      <c r="A9" s="5"/>
      <c r="B9" s="13">
        <v>0.8</v>
      </c>
      <c r="C9" s="10" t="s">
        <v>31</v>
      </c>
    </row>
    <row r="10" spans="1:3" ht="7.5" customHeight="1" x14ac:dyDescent="0.2">
      <c r="A10" s="5"/>
      <c r="B10" s="14"/>
      <c r="C10" s="15"/>
    </row>
    <row r="11" spans="1:3" ht="15.75" customHeight="1" x14ac:dyDescent="0.2">
      <c r="A11" s="5"/>
      <c r="B11" s="13">
        <v>0</v>
      </c>
      <c r="C11" s="10" t="s">
        <v>32</v>
      </c>
    </row>
    <row r="12" spans="1:3" ht="8.25" customHeight="1" x14ac:dyDescent="0.2">
      <c r="A12" s="5"/>
      <c r="B12" s="16"/>
      <c r="C12" s="15"/>
    </row>
    <row r="13" spans="1:3" ht="15.75" customHeight="1" x14ac:dyDescent="0.2">
      <c r="A13" s="5"/>
      <c r="B13" s="17">
        <v>1</v>
      </c>
      <c r="C13" s="18" t="s">
        <v>33</v>
      </c>
    </row>
    <row r="14" spans="1:3" ht="11.25" customHeight="1" x14ac:dyDescent="0.2">
      <c r="A14" s="19"/>
      <c r="B14" s="20"/>
      <c r="C14" s="21"/>
    </row>
    <row r="15" spans="1:3" ht="2.25" customHeight="1" x14ac:dyDescent="0.2">
      <c r="A15" s="22"/>
      <c r="B15" s="23"/>
      <c r="C15" s="24"/>
    </row>
    <row r="16" spans="1:3" ht="24.75" customHeight="1" x14ac:dyDescent="0.25">
      <c r="A16" s="22"/>
      <c r="B16" s="25" t="s">
        <v>22</v>
      </c>
      <c r="C16" s="26"/>
    </row>
    <row r="17" spans="1:3" ht="15.75" customHeight="1" x14ac:dyDescent="0.2">
      <c r="A17" s="27"/>
      <c r="B17" s="39">
        <v>0.43</v>
      </c>
      <c r="C17" s="29" t="s">
        <v>34</v>
      </c>
    </row>
    <row r="18" spans="1:3" ht="7.5" customHeight="1" x14ac:dyDescent="0.2">
      <c r="A18" s="27"/>
      <c r="B18" s="30"/>
      <c r="C18" s="31"/>
    </row>
    <row r="19" spans="1:3" ht="30" customHeight="1" x14ac:dyDescent="0.2">
      <c r="A19" s="36"/>
      <c r="B19" s="37">
        <f>(B9-B11)/ (((($B$17)*(B13/1000)*(B3*B5))*$B$7) +
(((B13-(B13*B17))/1000*(B3*B5))*$B$7))</f>
        <v>2.7972027972027971</v>
      </c>
      <c r="C19" s="38" t="s">
        <v>13</v>
      </c>
    </row>
    <row r="20" spans="1:3" ht="60.75" customHeight="1" x14ac:dyDescent="0.15">
      <c r="A20" s="44" t="s">
        <v>14</v>
      </c>
      <c r="B20" s="45"/>
      <c r="C20" s="45"/>
    </row>
  </sheetData>
  <mergeCells count="2">
    <mergeCell ref="B1:C1"/>
    <mergeCell ref="A20:C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Added CostSavings of Controls</vt:lpstr>
      <vt:lpstr>LED + Controls</vt:lpstr>
      <vt:lpstr>LED Alone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2023-04-08T14:33:41Z</dcterms:modified>
</cp:coreProperties>
</file>