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arianneRAiken\Downloads\"/>
    </mc:Choice>
  </mc:AlternateContent>
  <xr:revisionPtr revIDLastSave="0" documentId="13_ncr:1_{0376BDFE-A58E-42E3-B323-2DB7F6D2FFC1}" xr6:coauthVersionLast="47" xr6:coauthVersionMax="47" xr10:uidLastSave="{00000000-0000-0000-0000-000000000000}"/>
  <bookViews>
    <workbookView xWindow="-110" yWindow="-110" windowWidth="19420" windowHeight="10420" tabRatio="805" xr2:uid="{00000000-000D-0000-FFFF-FFFF00000000}"/>
  </bookViews>
  <sheets>
    <sheet name="Instructions" sheetId="1" r:id="rId1"/>
    <sheet name="BPA Holder Contacts" sheetId="2" r:id="rId2"/>
    <sheet name="CLIN 0001 - EVSE Level 1" sheetId="3" r:id="rId3"/>
    <sheet name="CLIN 0002 - EVSE Level 2" sheetId="4" r:id="rId4"/>
    <sheet name="CLIN 0003 - EVSE DC Fast" sheetId="5" r:id="rId5"/>
    <sheet name="CLIN 0004 - EVSE SolarOff-grid" sheetId="6" r:id="rId6"/>
    <sheet name="CLIN 0005 - EVSE Portable" sheetId="7" r:id="rId7"/>
    <sheet name="CLIN 0006 - Site Planning &amp; Anc" sheetId="8" r:id="rId8"/>
    <sheet name="CLIN 0007 - Power Management &amp; " sheetId="9" r:id="rId9"/>
    <sheet name="CLIN 0008 - Network Plans &amp; Dat" sheetId="10" r:id="rId10"/>
    <sheet name="CLIN 0009 - Operation, Repair &amp;" sheetId="11" r:id="rId11"/>
    <sheet name="CLIN 0010 - Other Non-Conventio" sheetId="12" r:id="rId12"/>
    <sheet name="CLIN 0011 - Accessories" sheetId="13" r:id="rId13"/>
    <sheet name="Charging as a Service (CaaS)" sheetId="14" r:id="rId14"/>
  </sheets>
  <definedNames>
    <definedName name="_xlnm._FilterDatabase" localSheetId="13" hidden="1">'Charging as a Service (CaaS)'!$A$1:$AJ$54</definedName>
    <definedName name="_xlnm._FilterDatabase" localSheetId="2" hidden="1">'CLIN 0001 - EVSE Level 1'!$A$1:$AA$4</definedName>
    <definedName name="_xlnm._FilterDatabase" localSheetId="3" hidden="1">'CLIN 0002 - EVSE Level 2'!$A$1:$AH$389</definedName>
    <definedName name="_xlnm._FilterDatabase" localSheetId="4" hidden="1">'CLIN 0003 - EVSE DC Fast'!$A$1:$AG$158</definedName>
    <definedName name="_xlnm._FilterDatabase" localSheetId="5" hidden="1">'CLIN 0004 - EVSE SolarOff-grid'!$A$1:$AJ$3</definedName>
    <definedName name="_xlnm._FilterDatabase" localSheetId="6" hidden="1">'CLIN 0005 - EVSE Portable'!$A$1:$AA$2</definedName>
    <definedName name="_xlnm._FilterDatabase" localSheetId="7" hidden="1">'CLIN 0006 - Site Planning &amp; Anc'!$A$1:$U$224</definedName>
    <definedName name="_xlnm._FilterDatabase" localSheetId="8" hidden="1">'CLIN 0007 - Power Management &amp; '!$A$1:$AA$26</definedName>
    <definedName name="_xlnm._FilterDatabase" localSheetId="9" hidden="1">'CLIN 0008 - Network Plans &amp; Dat'!$A$1:$AA$198</definedName>
    <definedName name="_xlnm._FilterDatabase" localSheetId="10" hidden="1">'CLIN 0009 - Operation, Repair &amp;'!$A$1:$AA$386</definedName>
    <definedName name="_xlnm._FilterDatabase" localSheetId="11" hidden="1">'CLIN 0010 - Other Non-Conventio'!$A$1:$AA$1</definedName>
    <definedName name="_xlnm._FilterDatabase" localSheetId="12" hidden="1">'CLIN 0011 - Accessories'!$A$1:$Z$169</definedName>
    <definedName name="unitOfIssu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3" i="13" l="1"/>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K110" i="13"/>
  <c r="K109" i="13"/>
  <c r="K108" i="13"/>
  <c r="K107" i="13"/>
  <c r="K106" i="13"/>
  <c r="K105" i="13"/>
  <c r="K104" i="13"/>
  <c r="K103" i="13"/>
  <c r="K102" i="13"/>
  <c r="K101" i="13"/>
  <c r="K100" i="13"/>
  <c r="K99" i="13"/>
  <c r="K98" i="13"/>
  <c r="K97" i="13"/>
  <c r="K96" i="13"/>
  <c r="K95" i="13"/>
  <c r="K94" i="13"/>
  <c r="K93" i="13"/>
  <c r="K92" i="13"/>
  <c r="K91" i="13"/>
  <c r="K90" i="13"/>
  <c r="K89" i="13"/>
  <c r="K88" i="13"/>
  <c r="K87" i="13"/>
  <c r="K86" i="13"/>
  <c r="K85" i="13"/>
  <c r="K84" i="13"/>
  <c r="K83" i="13"/>
  <c r="K82" i="13"/>
  <c r="K81" i="13"/>
  <c r="K80" i="13"/>
  <c r="K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19" i="13"/>
  <c r="J18" i="13"/>
  <c r="J17" i="13"/>
  <c r="J16" i="13"/>
  <c r="J15" i="13"/>
  <c r="J14" i="13"/>
  <c r="J13" i="13"/>
  <c r="J12" i="13"/>
  <c r="J11" i="13"/>
  <c r="J10" i="13"/>
  <c r="J9" i="13"/>
  <c r="J8" i="13"/>
  <c r="J7" i="13"/>
  <c r="J6" i="13"/>
  <c r="J5" i="13"/>
  <c r="K322" i="11"/>
  <c r="K321" i="11"/>
  <c r="K320" i="11"/>
  <c r="K319" i="11"/>
  <c r="K318" i="11"/>
  <c r="K317" i="11"/>
  <c r="K316" i="11"/>
  <c r="K315" i="11"/>
  <c r="K314" i="11"/>
  <c r="K313" i="11"/>
  <c r="K312" i="11"/>
  <c r="K311" i="11"/>
  <c r="K310" i="11"/>
  <c r="K309" i="11"/>
  <c r="K308" i="11"/>
  <c r="K307" i="11"/>
  <c r="K306" i="11"/>
  <c r="K305" i="11"/>
  <c r="K304" i="11"/>
  <c r="K303" i="11"/>
  <c r="K302" i="11"/>
  <c r="K301" i="11"/>
  <c r="K300" i="11"/>
  <c r="K299" i="11"/>
  <c r="K298" i="11"/>
  <c r="K297" i="11"/>
  <c r="K296" i="11"/>
  <c r="K295" i="11"/>
  <c r="K294" i="11"/>
  <c r="K293" i="11"/>
  <c r="K292" i="11"/>
  <c r="K291" i="11"/>
  <c r="K290" i="11"/>
  <c r="K289" i="11"/>
  <c r="K288" i="11"/>
  <c r="K287" i="11"/>
  <c r="K286" i="11"/>
  <c r="K285" i="11"/>
  <c r="K284" i="11"/>
  <c r="K283" i="11"/>
  <c r="K282" i="11"/>
  <c r="K281" i="11"/>
  <c r="K280" i="11"/>
  <c r="K279" i="11"/>
  <c r="K278" i="11"/>
  <c r="K277" i="11"/>
  <c r="K276" i="11"/>
  <c r="K275" i="11"/>
  <c r="K274" i="11"/>
  <c r="K273" i="11"/>
  <c r="K272" i="11"/>
  <c r="K271" i="11"/>
  <c r="K270" i="11"/>
  <c r="K269" i="11"/>
  <c r="K268" i="11"/>
  <c r="K267" i="11"/>
  <c r="K266" i="11"/>
  <c r="K265" i="11"/>
  <c r="K264" i="11"/>
  <c r="K263" i="11"/>
  <c r="K262" i="11"/>
  <c r="K261" i="11"/>
  <c r="K260" i="11"/>
  <c r="K259" i="11"/>
  <c r="K258" i="11"/>
  <c r="K257" i="11"/>
  <c r="K256" i="11"/>
  <c r="K255" i="11"/>
  <c r="K254" i="11"/>
  <c r="K253" i="11"/>
  <c r="K252" i="11"/>
  <c r="K251" i="11"/>
  <c r="K250" i="11"/>
  <c r="K249" i="11"/>
  <c r="K248" i="11"/>
  <c r="K247" i="11"/>
  <c r="K246" i="11"/>
  <c r="K245" i="11"/>
  <c r="K244" i="11"/>
  <c r="K243" i="11"/>
  <c r="K242" i="11"/>
  <c r="K241" i="11"/>
  <c r="K240" i="11"/>
  <c r="K239" i="11"/>
  <c r="K238" i="11"/>
  <c r="K237" i="11"/>
  <c r="K236" i="11"/>
  <c r="K235" i="11"/>
  <c r="K234" i="11"/>
  <c r="K233" i="11"/>
  <c r="K232" i="11"/>
  <c r="K231" i="11"/>
  <c r="K230" i="11"/>
  <c r="K229" i="11"/>
  <c r="K228" i="11"/>
  <c r="K227" i="11"/>
  <c r="K226" i="11"/>
  <c r="K225" i="11"/>
  <c r="K224" i="11"/>
  <c r="K223" i="11"/>
  <c r="K222" i="11"/>
  <c r="K221" i="11"/>
  <c r="K220" i="11"/>
  <c r="K219" i="11"/>
  <c r="K218" i="11"/>
  <c r="K217" i="11"/>
  <c r="K216" i="11"/>
  <c r="K215" i="11"/>
  <c r="K214" i="11"/>
  <c r="K213" i="11"/>
  <c r="K212" i="11"/>
  <c r="K211" i="11"/>
  <c r="K210" i="11"/>
  <c r="K209" i="11"/>
  <c r="K208" i="11"/>
  <c r="K207" i="11"/>
  <c r="K206" i="11"/>
  <c r="K205" i="11"/>
  <c r="K204" i="11"/>
  <c r="K203" i="11"/>
  <c r="K202" i="11"/>
  <c r="K201" i="11"/>
  <c r="K200" i="11"/>
  <c r="K199" i="11"/>
  <c r="K198" i="11"/>
  <c r="K197" i="11"/>
  <c r="K196" i="11"/>
  <c r="K195" i="11"/>
  <c r="K194" i="11"/>
  <c r="K193" i="11"/>
  <c r="K192" i="11"/>
  <c r="K191" i="11"/>
  <c r="K190" i="11"/>
  <c r="K189" i="11"/>
  <c r="K188" i="11"/>
  <c r="K187" i="11"/>
  <c r="K186" i="11"/>
  <c r="K185" i="11"/>
  <c r="K184" i="11"/>
  <c r="K183" i="11"/>
  <c r="K182" i="11"/>
  <c r="K181" i="11"/>
  <c r="K180" i="11"/>
  <c r="K179" i="11"/>
  <c r="K178" i="11"/>
  <c r="K177" i="11"/>
  <c r="K176" i="11"/>
  <c r="K175" i="11"/>
  <c r="K174" i="11"/>
  <c r="K173"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0" i="11"/>
  <c r="K8" i="11"/>
  <c r="K5" i="11"/>
  <c r="K3" i="11"/>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7" i="10"/>
  <c r="K25" i="10"/>
  <c r="K22" i="10"/>
  <c r="K20" i="10"/>
  <c r="K17" i="10"/>
  <c r="K15" i="10"/>
  <c r="K26" i="9"/>
  <c r="K25" i="9"/>
  <c r="K24" i="9"/>
  <c r="K23" i="9"/>
  <c r="K22" i="9"/>
  <c r="K21" i="9"/>
  <c r="K20" i="9"/>
  <c r="K19" i="9"/>
  <c r="K18" i="9"/>
  <c r="K17" i="9"/>
  <c r="K16" i="9"/>
  <c r="K15" i="9"/>
  <c r="K14" i="9"/>
  <c r="K13" i="9"/>
  <c r="K12" i="9"/>
  <c r="K11" i="9"/>
  <c r="K10" i="9"/>
  <c r="K9" i="9"/>
  <c r="K8" i="9"/>
  <c r="K7" i="9"/>
  <c r="K5" i="9"/>
  <c r="K4" i="9"/>
  <c r="K3" i="9"/>
  <c r="K2" i="9"/>
  <c r="G210" i="8"/>
  <c r="G209" i="8"/>
  <c r="G208" i="8"/>
  <c r="G207" i="8"/>
  <c r="G206" i="8"/>
  <c r="G205" i="8"/>
  <c r="G204" i="8"/>
  <c r="G203" i="8"/>
  <c r="G202" i="8"/>
  <c r="G201" i="8"/>
  <c r="G200" i="8"/>
  <c r="G199" i="8"/>
  <c r="G198" i="8"/>
  <c r="G197" i="8"/>
  <c r="G196" i="8"/>
  <c r="G195" i="8"/>
  <c r="G117" i="8"/>
  <c r="G116" i="8"/>
  <c r="G115" i="8"/>
  <c r="G114" i="8"/>
  <c r="G113" i="8"/>
  <c r="G112" i="8"/>
  <c r="G111" i="8"/>
  <c r="G110" i="8"/>
  <c r="G109" i="8"/>
  <c r="G108" i="8"/>
  <c r="G107" i="8"/>
  <c r="G106" i="8"/>
  <c r="G105" i="8"/>
  <c r="G104" i="8"/>
  <c r="G103" i="8"/>
  <c r="G102" i="8"/>
  <c r="G101" i="8"/>
  <c r="G100" i="8"/>
  <c r="G99" i="8"/>
  <c r="G98" i="8"/>
  <c r="G97" i="8"/>
  <c r="G96" i="8"/>
  <c r="G95" i="8"/>
  <c r="G94" i="8"/>
  <c r="K4" i="7"/>
  <c r="J4" i="7"/>
  <c r="K3" i="7"/>
  <c r="J3" i="7"/>
  <c r="K3" i="6"/>
  <c r="J3" i="6"/>
  <c r="K2" i="6"/>
  <c r="J2" i="6"/>
  <c r="K154" i="5"/>
  <c r="K153" i="5"/>
  <c r="K152" i="5"/>
  <c r="K151" i="5"/>
  <c r="K150" i="5"/>
  <c r="K95" i="5"/>
  <c r="K94" i="5"/>
  <c r="K93" i="5"/>
  <c r="K92" i="5"/>
  <c r="K91" i="5"/>
  <c r="K90" i="5"/>
  <c r="K89" i="5"/>
  <c r="K88" i="5"/>
  <c r="K87" i="5"/>
  <c r="K86" i="5"/>
  <c r="K85" i="5"/>
  <c r="K84" i="5"/>
  <c r="K83" i="5"/>
  <c r="K81" i="5"/>
  <c r="K80" i="5"/>
  <c r="K79" i="5"/>
  <c r="K78" i="5"/>
  <c r="K77" i="5"/>
  <c r="K76" i="5"/>
  <c r="K75" i="5"/>
  <c r="K74" i="5"/>
  <c r="K73" i="5"/>
  <c r="K72" i="5"/>
  <c r="K71" i="5"/>
  <c r="K70" i="5"/>
  <c r="K69" i="5"/>
  <c r="K68" i="5"/>
  <c r="K67" i="5"/>
  <c r="K66" i="5"/>
  <c r="K65" i="5"/>
  <c r="K64" i="5"/>
  <c r="K63" i="5"/>
  <c r="K62" i="5"/>
  <c r="K61" i="5"/>
  <c r="K60" i="5"/>
  <c r="K59" i="5"/>
  <c r="K58" i="5"/>
  <c r="K57" i="5"/>
  <c r="K56" i="5"/>
  <c r="K55" i="5"/>
  <c r="K54" i="5"/>
  <c r="K53" i="5"/>
  <c r="K52" i="5"/>
  <c r="K51" i="5"/>
  <c r="K50" i="5"/>
  <c r="K49" i="5"/>
  <c r="K48" i="5"/>
  <c r="K47" i="5"/>
  <c r="K46" i="5"/>
  <c r="K45" i="5"/>
  <c r="K44" i="5"/>
  <c r="K43" i="5"/>
  <c r="K42" i="5"/>
  <c r="K18" i="5"/>
  <c r="K17" i="5"/>
  <c r="K16" i="5"/>
  <c r="K15" i="5"/>
  <c r="K14" i="5"/>
  <c r="K13" i="5"/>
  <c r="K12" i="5"/>
  <c r="K11" i="5"/>
  <c r="K10" i="5"/>
  <c r="K9" i="5"/>
  <c r="K8" i="5"/>
  <c r="K7" i="5"/>
  <c r="K6" i="5"/>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39" i="4"/>
  <c r="J39" i="4"/>
  <c r="K38" i="4"/>
  <c r="J38" i="4"/>
  <c r="K207" i="4"/>
  <c r="K206" i="4"/>
  <c r="K205" i="4"/>
  <c r="K204" i="4"/>
  <c r="K203" i="4"/>
  <c r="K202" i="4"/>
  <c r="K201" i="4"/>
  <c r="K200" i="4"/>
  <c r="K199" i="4"/>
  <c r="K198" i="4"/>
  <c r="K197" i="4"/>
  <c r="K196" i="4"/>
  <c r="K279" i="4"/>
  <c r="K278" i="4"/>
  <c r="K277" i="4"/>
  <c r="K276" i="4"/>
  <c r="K275" i="4"/>
  <c r="K274" i="4"/>
  <c r="K273" i="4"/>
  <c r="K272" i="4"/>
  <c r="K271" i="4"/>
  <c r="K270" i="4"/>
  <c r="K269" i="4"/>
  <c r="K268" i="4"/>
  <c r="K267" i="4"/>
  <c r="K266" i="4"/>
  <c r="K265" i="4"/>
  <c r="K264" i="4"/>
  <c r="K263" i="4"/>
  <c r="K262" i="4"/>
  <c r="K261" i="4"/>
  <c r="K260" i="4"/>
  <c r="K37" i="4"/>
  <c r="K36" i="4"/>
  <c r="K35" i="4"/>
  <c r="K34" i="4"/>
  <c r="K33" i="4"/>
  <c r="K32" i="4"/>
  <c r="K31" i="4"/>
  <c r="K30" i="4"/>
  <c r="K29" i="4"/>
  <c r="K28" i="4"/>
  <c r="K27" i="4"/>
  <c r="K26" i="4"/>
  <c r="K25" i="4"/>
  <c r="K24" i="4"/>
  <c r="K23" i="4"/>
  <c r="K5" i="3"/>
  <c r="J5" i="3"/>
</calcChain>
</file>

<file path=xl/sharedStrings.xml><?xml version="1.0" encoding="utf-8"?>
<sst xmlns="http://schemas.openxmlformats.org/spreadsheetml/2006/main" count="27277" uniqueCount="4489">
  <si>
    <t>Table of Contents</t>
  </si>
  <si>
    <t>CLIN 0001 - EVSE Level 1</t>
  </si>
  <si>
    <t>CLIN 0002 - EVSE Level 2</t>
  </si>
  <si>
    <t>CLIN 0003 - EVSE DC Fast</t>
  </si>
  <si>
    <t>CLIN 0004 - EVSE Solar/Off-grid</t>
  </si>
  <si>
    <t>CLIN 0005 - EVSE Portable</t>
  </si>
  <si>
    <t>CLIN 0006 - Site Planning &amp; Ancillary Services</t>
  </si>
  <si>
    <t>CLIN 0007 - Power Management &amp; Metering</t>
  </si>
  <si>
    <t>CLIN 0008 - Network Plans &amp; Data Packages</t>
  </si>
  <si>
    <t>CLIN 0009 - Operation, Repair &amp; Maintenance Plans</t>
  </si>
  <si>
    <t>CLIN 0010 - Other Non-Conventional Solutions</t>
  </si>
  <si>
    <t>CLIN 0011 - Accessories &amp; Components</t>
  </si>
  <si>
    <t>Charging as a Service (CaaS)</t>
  </si>
  <si>
    <t>Note: Orders for software or stations that include software cannot be placed until the technology is FedRAMP-authorized. For all FedRAMP authorized solutions, please visit the FedRAMP Marketplace at https://marketplace.fedramp.gov/products</t>
  </si>
  <si>
    <t>How to Order from this BPA</t>
  </si>
  <si>
    <t xml:space="preserve">Detailed information for ordering contracting officers (OCOs) on how to order from this BPA can be found in the Ordering Guide posted on gsa.gov/evse or the summarized version below. </t>
  </si>
  <si>
    <t>Step 1: Acquisition Planning</t>
  </si>
  <si>
    <r>
      <rPr>
        <u/>
        <sz val="10"/>
        <color rgb="FF000000"/>
        <rFont val="Arial"/>
        <family val="2"/>
      </rPr>
      <t>Market Research</t>
    </r>
    <r>
      <rPr>
        <sz val="10"/>
        <color rgb="FF000000"/>
        <rFont val="Arial"/>
        <family val="2"/>
      </rPr>
      <t xml:space="preserve">
Conduct market research for your requirement in accordance with regulation as you would do with any procurement. As part of sound market research, the EVSE BPA terms and conditions, BPA holders, products, services and pricing should be reviewed which includes this document. The Department of Energy’s webpage for </t>
    </r>
    <r>
      <rPr>
        <u/>
        <sz val="10"/>
        <color rgb="FF1155CC"/>
        <rFont val="Arial"/>
        <family val="2"/>
      </rPr>
      <t>Charging Infrastructure Procurement and Installation</t>
    </r>
    <r>
      <rPr>
        <sz val="10"/>
        <color rgb="FF000000"/>
        <rFont val="Arial"/>
        <family val="2"/>
      </rPr>
      <t xml:space="preserve"> includes helpful information for additional research.
</t>
    </r>
    <r>
      <rPr>
        <u/>
        <sz val="10"/>
        <color rgb="FF000000"/>
        <rFont val="Arial"/>
        <family val="2"/>
      </rPr>
      <t>Estimating the Cost</t>
    </r>
    <r>
      <rPr>
        <sz val="10"/>
        <color rgb="FF000000"/>
        <rFont val="Arial"/>
        <family val="2"/>
      </rPr>
      <t xml:space="preserve">
The costs associated with charging infrastructure can vary widely, depending on the level of the station, unit features, site location, available electrical capacity, and labor costs. Costs to consider include EVSE hardware, installation including labor and materials, warranties and operation and maintenance costs.</t>
    </r>
  </si>
  <si>
    <t>Step 2: Define the Requirement (can be a simple document that can include a statement of work, what salient characteristics you're looking for, and evaluation criteria (e.g., experience and past performance))</t>
  </si>
  <si>
    <r>
      <rPr>
        <sz val="10"/>
        <color rgb="FF000000"/>
        <rFont val="Arial"/>
        <family val="2"/>
      </rPr>
      <t xml:space="preserve">This is a multiple award BPA established competitively against GSA’s Multiple Award Schedules (MAS).  It is the responsibility of the ordering activities to comply with the ordering procedures for FAR 8.405-3(c)(2).  Ordering activities:
- Should clearly define the agency’s requirements.  If a Statement of Work (SOW) is required (CLIN 0006 only), develop the SOW in accordance with FAR 8.405-2.
- Ensure the requirements fit within the scope of the BPA. Requirements can include but are not limited to total output (kW), input current, energy star, connector type (J1772, CCS etc.), cord length, networked, specific network,  method of initiating charge, OCPP 1.6J compliance, V2G capable, mount type, specific credit cards accepted (ex. WEX, Voyager etc.), warranty and power management capabilities.
- Should compete orders under the EVSE BPAs to the maximum extent practicable.
- Should give a preference for small business when the conditions in FAR 19.502-2 are met. 
- Must include a preference under a socio-economic factor to be rated as follows:
  -- A High preference will be to award to Small Disadvantaged Business prime vendors. 
  -- A Medium preference will be to award to other socio-economic businesses and small businesses.
  -- Any “other than small business” will receive a Low preference
- May set aside orders at any dollar threshold for any of the small business concerns identified in FAR 19.000(a)(3).
- Should seek additional discounts to those established in the BPAs.
- Solicitations may be oral or written and should establish a reasonable deadline for responses.
- Ordering activities have broad discretion in fashioning suitable evaluation procedures. 
- If using price and other factors, evaluation procedures should be efficient and minimally burdensome.
Sample RFQs can be found on </t>
    </r>
    <r>
      <rPr>
        <u/>
        <sz val="10"/>
        <color rgb="FF1155CC"/>
        <rFont val="Arial"/>
        <family val="2"/>
      </rPr>
      <t>gsa.gov/evse.</t>
    </r>
  </si>
  <si>
    <t>Step 3: Reach out to firms directly or Issue the RFQ (dependent of service type and acquisition value)</t>
  </si>
  <si>
    <r>
      <rPr>
        <sz val="10"/>
        <color rgb="FF000000"/>
        <rFont val="Arial"/>
        <family val="2"/>
      </rPr>
      <t xml:space="preserve">Regardless of the dollar value, when placing orders against the EVSE BPAs, ordering activities </t>
    </r>
    <r>
      <rPr>
        <b/>
        <u/>
        <sz val="10"/>
        <color rgb="FFFF0000"/>
        <rFont val="Arial"/>
        <family val="2"/>
      </rPr>
      <t>must first consider small business</t>
    </r>
    <r>
      <rPr>
        <sz val="10"/>
        <color rgb="FF000000"/>
        <rFont val="Arial"/>
        <family val="2"/>
      </rPr>
      <t xml:space="preserve">.  If no small business can meet the need, the OCO may then award it to a large business BPA holder. 
</t>
    </r>
    <r>
      <rPr>
        <u/>
        <sz val="10"/>
        <color rgb="FF000000"/>
        <rFont val="Arial"/>
        <family val="2"/>
      </rPr>
      <t>Orders at or below the micro-purchase threshold ($10,000)</t>
    </r>
    <r>
      <rPr>
        <sz val="10"/>
        <color rgb="FF000000"/>
        <rFont val="Arial"/>
        <family val="2"/>
      </rPr>
      <t xml:space="preserve">
- Orders may be placed with any BPA holder that can meet the agency needs. The ordering activity should attempt to distribute any such orders among the BPA holders.  
</t>
    </r>
    <r>
      <rPr>
        <u/>
        <sz val="10"/>
        <color rgb="FF000000"/>
        <rFont val="Arial"/>
        <family val="2"/>
      </rPr>
      <t>Orders exceeding the micro-purchase threshold but not exceeding the simplified acquisition threshold ($250,000)</t>
    </r>
    <r>
      <rPr>
        <sz val="10"/>
        <color rgb="FF000000"/>
        <rFont val="Arial"/>
        <family val="2"/>
      </rPr>
      <t xml:space="preserve"> 
- Each BPA holder offering the required supplies and services must be provided a fair opportunity to be considered unless one of the exceptions at 8.405-6(a)(1)(i) applies.
- This guide can be used to ensure that each BPA holder is provided a fair opportunity to be considered, as require by the FAR. If that is the case, the Contracting Officer is not required to contact each BPA holder.
- The Contracting Officer must document the circumstances when restricting consideration to less than all multiple-award BPA holders offering the required supplies and services.
(The BPA is pre-negotiated; therefore providing a fair opportunity can be comparing model prices within a particular CLIN as listed in this document.)
</t>
    </r>
    <r>
      <rPr>
        <u/>
        <sz val="10"/>
        <color rgb="FF000000"/>
        <rFont val="Arial"/>
        <family val="2"/>
      </rPr>
      <t>Orders exceeding the simplified acquisition threshold</t>
    </r>
    <r>
      <rPr>
        <sz val="10"/>
        <color rgb="FF000000"/>
        <rFont val="Arial"/>
        <family val="2"/>
      </rPr>
      <t xml:space="preserve">
- Unless one of the exceptions at 8.405-6(a)(1)(i) applies, the Contracting Officer must:
- Provide an RFQ to all BPA holders offering the required supplies or services, to include a description of the supplies to be delivered or the services to be performed and the basis upon which the selection will be made.
- Afford all BPA holders responding to the RFQ an opportunity to submit a quote; and
- Fairly consider all responses received and make an award in accordance with the selection procedures. 
- The Contracting Officer must document the circumstances when restricting consideration to less than all multiple-award BPA holders offering the required supplies and services.
</t>
    </r>
  </si>
  <si>
    <t>Step 4: Evaluate Quotes</t>
  </si>
  <si>
    <r>
      <rPr>
        <sz val="10"/>
        <color rgb="FF000000"/>
        <rFont val="Arial"/>
        <family val="2"/>
      </rPr>
      <t>When placing orders against the EVSE BPAs,  ordering activities must evaluate all responses received based on the methodology stated in the evaliuation factors decided on to maintain fairness in the ordering process and mitigate protest risk.  After evaluation of all responses, Contracting Officers</t>
    </r>
    <r>
      <rPr>
        <b/>
        <sz val="10"/>
        <color rgb="FF000000"/>
        <rFont val="Arial"/>
        <family val="2"/>
      </rPr>
      <t xml:space="preserve"> </t>
    </r>
    <r>
      <rPr>
        <b/>
        <u/>
        <sz val="10"/>
        <color rgb="FFFF0000"/>
        <rFont val="Arial"/>
        <family val="2"/>
      </rPr>
      <t>must give award preference to offers with designated Small Business status</t>
    </r>
    <r>
      <rPr>
        <sz val="10"/>
        <color rgb="FF000000"/>
        <rFont val="Arial"/>
        <family val="2"/>
      </rPr>
      <t>.  If no small business can meet the need, the OCO may then award the order to a large business BPA holder and document the award decision accordingly.  
The contrcting officer must document evidence of compliance with the procedures in paragraphs 8.3 and 8.4 in the basis for the award decision.</t>
    </r>
  </si>
  <si>
    <t>Step 5: Award the Delivery/Task Order</t>
  </si>
  <si>
    <t>Document your order award in accordance with regulation and local policy. At a minimum, all orders shall include the following information:
a. Complete shipping and billing addresses
b. Agency Delivery/Task Order Number
c. BPA number
d. Discount terms (if applicable)
e. Period of performance or delivery date
f. SOW (if required, CLIN 0006 only)
g. Number of units (if applicable)
h. Unit price (if applicable)
i. Total price of order
Order actions must be reported in Federal Procurement Data System (FPDS) within three days after execution of the action.
Email notification of the award must also be submitted to GSA at gsafleetafvteam@gsa.gov within five days after execution of the action. The email notification must consist of a copy of the order award, including the SOW if applicable, a brief description and total price of the order.</t>
  </si>
  <si>
    <t>Step 6: Administer the Order/Close-out the Order</t>
  </si>
  <si>
    <t>The ordering activity is responsible for administering the resulting order.  This includes ensuring that the contractor’s performance on each order is reported in CPARS in accordance with the policies in FAR Subpart 42.15. Delivery/task order files should be closed out in accordance with FAR Subpart 4.804-1 or, if the order is administered by another office, 4.804-2.</t>
  </si>
  <si>
    <t>BPA Number</t>
  </si>
  <si>
    <t>Organization Name</t>
  </si>
  <si>
    <t>Address</t>
  </si>
  <si>
    <t>City</t>
  </si>
  <si>
    <t>State</t>
  </si>
  <si>
    <t>Zip Code</t>
  </si>
  <si>
    <t>BPA End Date</t>
  </si>
  <si>
    <t>Business Size</t>
  </si>
  <si>
    <t>DUNS</t>
  </si>
  <si>
    <t>SAM UEID</t>
  </si>
  <si>
    <t>Phone</t>
  </si>
  <si>
    <t>47QMCA22A0002</t>
  </si>
  <si>
    <t>AMERESCO FEDERAL SOLUTIONS, INC.</t>
  </si>
  <si>
    <t>520 W SUMMIT HILL DR STE 401</t>
  </si>
  <si>
    <t>KNOXVILLE</t>
  </si>
  <si>
    <t>TN</t>
  </si>
  <si>
    <t>37902-2004</t>
  </si>
  <si>
    <t>Large Business (LB)</t>
  </si>
  <si>
    <t>EHZNPJJYAL33</t>
  </si>
  <si>
    <t>Nicole Bulgarino</t>
  </si>
  <si>
    <t>Dana Vaine</t>
  </si>
  <si>
    <t>865.414.1341</t>
  </si>
  <si>
    <t>nbulgarino@ameresco.com; dvaine@ameresco.com</t>
  </si>
  <si>
    <t>47QMCA22A0003</t>
  </si>
  <si>
    <t>APOLLO SUNGUARD SYSTEMS, INC.</t>
  </si>
  <si>
    <t>4487 ASHTON RD</t>
  </si>
  <si>
    <t>SARASOTA</t>
  </si>
  <si>
    <t>FL</t>
  </si>
  <si>
    <t>34233-2284</t>
  </si>
  <si>
    <t>Small Business (SB), Service-disabled veteran-owned small business (SDVOSB)</t>
  </si>
  <si>
    <t>JQJXT7N7J438</t>
  </si>
  <si>
    <t>JF Bierlein</t>
  </si>
  <si>
    <t>Shelbie Wright, Matt Bianco</t>
  </si>
  <si>
    <t>941.925.3000</t>
  </si>
  <si>
    <t>evsales@apollosunguard.com, swright@apollosunguard.com, mbianco@fedwayconsulting.com</t>
  </si>
  <si>
    <t>47QMCA22A0004</t>
  </si>
  <si>
    <t>BEAM GLOBAL</t>
  </si>
  <si>
    <t>5660 EASTGATE DR</t>
  </si>
  <si>
    <t>SAN DIEGO</t>
  </si>
  <si>
    <t>CA</t>
  </si>
  <si>
    <t>92121-2816</t>
  </si>
  <si>
    <t>Small Business (SB)</t>
  </si>
  <si>
    <t>KZGLF2JLSL98</t>
  </si>
  <si>
    <t>Sandra Peterson</t>
  </si>
  <si>
    <t>408.691.0343</t>
  </si>
  <si>
    <t>Sandra.Peterson@beamforall.com</t>
  </si>
  <si>
    <t>47QMCA22A0005</t>
  </si>
  <si>
    <t>CARAHSOFT TECHNOLOGY CORPORATION</t>
  </si>
  <si>
    <t>11493 SUNSET HILLS RD</t>
  </si>
  <si>
    <t>RESTON</t>
  </si>
  <si>
    <t>VA</t>
  </si>
  <si>
    <t>20190-5230</t>
  </si>
  <si>
    <t>DT8KJHZXVJH5</t>
  </si>
  <si>
    <t>Casey Oesterle</t>
  </si>
  <si>
    <t>Lacey Wean</t>
  </si>
  <si>
    <t>571.662.3010</t>
  </si>
  <si>
    <t>chargepoint@carasoft.com, Casey.Oesterle@carahsoft.com;  Lacey.wean@carahsoft.com</t>
  </si>
  <si>
    <t>47QMCA22A0006</t>
  </si>
  <si>
    <t>DISTRICT FLEET, LLC</t>
  </si>
  <si>
    <t>612 M ST NW APT A</t>
  </si>
  <si>
    <t>WASHINGTON</t>
  </si>
  <si>
    <t>DC</t>
  </si>
  <si>
    <t>20001-5482</t>
  </si>
  <si>
    <t>Small Business (SB), Small Diverse Business (SDB), Historically Underutilized Business (HUB) Zone</t>
  </si>
  <si>
    <t>Z7MWAAFHSNL9</t>
  </si>
  <si>
    <t xml:space="preserve">Dan MacDonald (District Fleet- CTA Team Lead)
Dave Richard (TechFlow– CTA Team Member)
</t>
  </si>
  <si>
    <t>Dan MacDonald</t>
  </si>
  <si>
    <t xml:space="preserve">202.257.3797 (Dan)
571.867.8524 (Dave)
</t>
  </si>
  <si>
    <t xml:space="preserve">dan@districtfleet.com
drichard@techflow.com 
</t>
  </si>
  <si>
    <t>47QMCA22A0007</t>
  </si>
  <si>
    <t>EATON CORPORATION</t>
  </si>
  <si>
    <t>8609 SIX FORKS RD</t>
  </si>
  <si>
    <t>RALEIGH</t>
  </si>
  <si>
    <t>NC</t>
  </si>
  <si>
    <t>27615-2966</t>
  </si>
  <si>
    <t>NP3NSFVMNUM3</t>
  </si>
  <si>
    <t xml:space="preserve">Carol Stovall </t>
  </si>
  <si>
    <t>Marissa Pilcher</t>
  </si>
  <si>
    <t>508.926.6135</t>
  </si>
  <si>
    <t>CarolStovall@Eaton.com, MarissaDPilcher@eaton.com</t>
  </si>
  <si>
    <t>47QMCA22A0008</t>
  </si>
  <si>
    <t>ENERGY SYSTEMS GROUP, LLC</t>
  </si>
  <si>
    <t>9877 EASTGATE CT</t>
  </si>
  <si>
    <t>NEWBURGH</t>
  </si>
  <si>
    <t>IN</t>
  </si>
  <si>
    <t>47630-2368</t>
  </si>
  <si>
    <t>JBZELFBMX1J4</t>
  </si>
  <si>
    <t>Steven T. Smith</t>
  </si>
  <si>
    <t>Kyle Behrends</t>
  </si>
  <si>
    <t>216.403.7020</t>
  </si>
  <si>
    <t>stsmith@energysystemsgroup.com; kbehrends@energysystemsgroup.com</t>
  </si>
  <si>
    <t>47QMCA22A0009</t>
  </si>
  <si>
    <t>GLOBAL ENTERPRISE, INC.</t>
  </si>
  <si>
    <t>3521 GODDARD WAY</t>
  </si>
  <si>
    <t>ALEXANDRIA</t>
  </si>
  <si>
    <t>22304-6365</t>
  </si>
  <si>
    <t>L3P3MXXX2W59</t>
  </si>
  <si>
    <t>Randy Livermore</t>
  </si>
  <si>
    <t>757-759-6362</t>
  </si>
  <si>
    <t xml:space="preserve">RandyLivermore@fedharmony.com, </t>
  </si>
  <si>
    <t>47QMCA22A0010</t>
  </si>
  <si>
    <t>LIOCE GROUP INC., THE</t>
  </si>
  <si>
    <t>2950 DRAKE AVE</t>
  </si>
  <si>
    <t>HUNTSVILLE</t>
  </si>
  <si>
    <t>AL</t>
  </si>
  <si>
    <t>35805-5124</t>
  </si>
  <si>
    <t>SSK3JD7D65D5</t>
  </si>
  <si>
    <t>Dominic Day</t>
  </si>
  <si>
    <t>256.650.1814</t>
  </si>
  <si>
    <t>dday@liocegroup.com, blioce@liocegroup.com</t>
  </si>
  <si>
    <t>47QMCA22A0011</t>
  </si>
  <si>
    <t>OSC SOLUTIONS, INC.</t>
  </si>
  <si>
    <t>1100 NORTHPOINT PKWY STE 200</t>
  </si>
  <si>
    <t>WEST PALM BEACH</t>
  </si>
  <si>
    <t>33407-1937</t>
  </si>
  <si>
    <t>Small Business (SB), Veteran Owned Small Business (VOSB)</t>
  </si>
  <si>
    <t>U15RUNNKM2W7</t>
  </si>
  <si>
    <t>Mark Shaffer</t>
  </si>
  <si>
    <t>619.838.1638</t>
  </si>
  <si>
    <t>mark.shaffer@oscmro.com</t>
  </si>
  <si>
    <t>47QMCA22A0012</t>
  </si>
  <si>
    <t>PACIFIC LIGHTING MANAGEMENT, INC</t>
  </si>
  <si>
    <t>1638 E EDINGER AVE STE B</t>
  </si>
  <si>
    <t>SANTA ANA</t>
  </si>
  <si>
    <t>92705-5022</t>
  </si>
  <si>
    <t>Small Business (SB), Historically Underutilized Business (HUB) Zone</t>
  </si>
  <si>
    <t>J5ELCCSDMEE4</t>
  </si>
  <si>
    <t>Felicity Sundsboe</t>
  </si>
  <si>
    <t>714-972-1982</t>
  </si>
  <si>
    <t xml:space="preserve">felicity@pacltg.com, jbrehm@sircfamily.com, bart@plem.co </t>
  </si>
  <si>
    <t>47QMCA22A000A</t>
  </si>
  <si>
    <t>Chargie LLC</t>
  </si>
  <si>
    <t>3947 Landmark St.</t>
  </si>
  <si>
    <t>CULVER CITY</t>
  </si>
  <si>
    <t>90232-2315</t>
  </si>
  <si>
    <t>SDV</t>
  </si>
  <si>
    <t>NSDFW8DZAP24</t>
  </si>
  <si>
    <t>Chris Vargas</t>
  </si>
  <si>
    <t> Jaideep Upadhyay</t>
  </si>
  <si>
    <t>(858) 243-6100.</t>
  </si>
  <si>
    <t>chris.vargas@chargie.com; jaideep.upadhyay@chargie,com</t>
  </si>
  <si>
    <t>47QMCA22A000X</t>
  </si>
  <si>
    <t>SIEMENS INDUSTRY, INC.</t>
  </si>
  <si>
    <t>1000 DEERFIELD PKWY</t>
  </si>
  <si>
    <t>BUFFALO GROVE</t>
  </si>
  <si>
    <t>IL</t>
  </si>
  <si>
    <t>60089-4547</t>
  </si>
  <si>
    <t>JZXZSN3BBL98</t>
  </si>
  <si>
    <t>Norm Campbell</t>
  </si>
  <si>
    <t>317.476.7368</t>
  </si>
  <si>
    <t>Norman.Campbell@siemens.com</t>
  </si>
  <si>
    <t>47QMCA22A000Y</t>
  </si>
  <si>
    <t>VERDEK, LLC</t>
  </si>
  <si>
    <t>123 ROLLING MEADOW RD</t>
  </si>
  <si>
    <t>MADISON</t>
  </si>
  <si>
    <t>CT</t>
  </si>
  <si>
    <t>06443-2309</t>
  </si>
  <si>
    <t>Q4BWYYMU1J86</t>
  </si>
  <si>
    <t>Guy Mannino</t>
  </si>
  <si>
    <t>203.421.6477</t>
  </si>
  <si>
    <t>gmannino@verdek.com</t>
  </si>
  <si>
    <t>47QMCA22A000Z</t>
  </si>
  <si>
    <t>WSP USA SOLUTIONS INC.</t>
  </si>
  <si>
    <t>1250 23RD ST NW 3RD FL</t>
  </si>
  <si>
    <t>20037-1164</t>
  </si>
  <si>
    <t>GLHZFFJJZ8G2</t>
  </si>
  <si>
    <t>Richard McGurn</t>
  </si>
  <si>
    <t>816.398.8650</t>
  </si>
  <si>
    <t>Jess.Commerford@wsp.com, Margaret.Burcham@wsp.com, rich.mcgurn@wsp.com, xavier.williams@wsp.com, dana.lowell@wsp.gov</t>
  </si>
  <si>
    <t>MANUFACTURER NAME</t>
  </si>
  <si>
    <t>Available for Order Through BPA Today</t>
  </si>
  <si>
    <t>MFR PART NO</t>
  </si>
  <si>
    <t>DEALER PART NO (if applicable)</t>
  </si>
  <si>
    <t>PRODUCT NAME</t>
  </si>
  <si>
    <t>PRODUCT DESCRIPTION</t>
  </si>
  <si>
    <t>UOI</t>
  </si>
  <si>
    <t>DISCOUNT PRICE OFFERED TO GSA (including IFF)</t>
  </si>
  <si>
    <t>BPA Price Offered</t>
  </si>
  <si>
    <t>BPA Discount to MAS</t>
  </si>
  <si>
    <t>Additional Quantity/Volume Discounts</t>
  </si>
  <si>
    <t>Livingston Energy Group</t>
  </si>
  <si>
    <t>YES</t>
  </si>
  <si>
    <t>CP MPS 2.5</t>
  </si>
  <si>
    <t>Portable EV Charging Station</t>
  </si>
  <si>
    <t>Portable EV Charging Station - 2.5 kW output, Level 1 Charger, Input Current 20A, 10-20ft Charging Cord, 99% Efficiency, Mobile App Authentication, Single output port, Optional Network Charger, SAEJ1772 Vehicle Connector, OCPP Compliant, 5Yr Warranty.</t>
  </si>
  <si>
    <t>EA</t>
  </si>
  <si>
    <t>Over 100 / 5%</t>
  </si>
  <si>
    <t>Clipper Creek</t>
  </si>
  <si>
    <t>0803-00-001</t>
  </si>
  <si>
    <t>CLIPPER_0802-00-014</t>
  </si>
  <si>
    <t>ACS-20, 16A LEVEL 1 EVSE</t>
  </si>
  <si>
    <t>12L X 5W (IN),ClipperCreeks ACS-20 provides a low power charging option perfect for your long term charging needs. This hardwired 120V unit eliminates the need for a GFCI outlet providing a more reliable charge. Ideal for long term airport charging, employee parking and residential use. Works with all plug-in vehicles including the Chevy Volt, Nissan Leaf, Fiat 500e, BMW i8, Kia Soul, Ford C Max, etc. For more information see: https://store.clippercreek.com/level1/level-1-16-amp-ev-charging-station-acs-120</t>
  </si>
  <si>
    <t>1% for orders &gt;$15k</t>
  </si>
  <si>
    <t>0803-00-002</t>
  </si>
  <si>
    <t>CLIPPER_0802-00-012</t>
  </si>
  <si>
    <t>ACS-25, 20A LEVEL 1 EVSE</t>
  </si>
  <si>
    <t>23L X 12W (IN),ClipperCreeks ACS-25 provides a low power charging option (20 Amp), perfect for your long term charging needs. This hardwired 120V unit eliminates the need for a GFCI outlet providing a more reliable charge. Ideal for long term airport charging, employee parking and residential use. For more information see: https://store.clippercreek.com/level1/level-1-20-amp-ev-charging-station-acs-25</t>
  </si>
  <si>
    <t>Beam Global</t>
  </si>
  <si>
    <t>ARC-NEV</t>
  </si>
  <si>
    <t>N/A</t>
  </si>
  <si>
    <t>EV ARC 2020 with Neighborhood Electric Vehicle (NEV) 120V Charger with 3 standard 120V outlets (NEMA 5-20R)</t>
  </si>
  <si>
    <t>The EV ARC 2020 generates power with a 4.4kW array and is the most powerful model we have ever released. Equipped with our patented BeamTrak solar tracking system. Included in the base unit price is a 12-month Operation &amp; Maintenance Plan with wireless remote monitoring. Sun 3 Home Plug Add-on. Three standard 120 volt outlets common in US homes. Plug in using the Electric Vehicle Nozzle provided with most electric vehicles, golf carts and other personal mobility options. Non-networked. Powerper Outlet: .9 1.4 kW. Includes Transformer ARC upgrade th at stows EV ARC for easier transport.</t>
  </si>
  <si>
    <t>additional 0.75% is offered at 100 units or more on one Purchase Order</t>
  </si>
  <si>
    <t>Contract Ship Days (CONUS)</t>
  </si>
  <si>
    <t>Geographic Availability</t>
  </si>
  <si>
    <t>Commercial or Residential</t>
  </si>
  <si>
    <t>Total Output (kW)</t>
  </si>
  <si>
    <t>Input Current</t>
  </si>
  <si>
    <t>Efficiency (%)</t>
  </si>
  <si>
    <t>Energy Star (Level 2 ONLY) (Y/N)</t>
  </si>
  <si>
    <t>Number of Ports</t>
  </si>
  <si>
    <t>Vehicle Connector Types (J1772/Tesla etc.)</t>
  </si>
  <si>
    <t>Charging Cord Length (ft)</t>
  </si>
  <si>
    <t>Method of Initiating Charge / Authentication (RFID, Mobile App, QR Code etc.)</t>
  </si>
  <si>
    <t>Networked Station (Y/N)</t>
  </si>
  <si>
    <t>If Networked, Preferred or Standard Network</t>
  </si>
  <si>
    <t>OCPP 1.6J- Compliant (Y/N)</t>
  </si>
  <si>
    <t>OCPP 1.6J- Compliant (If N, explain level of effort required (Cost/Ease) to switch to a different network.</t>
  </si>
  <si>
    <t>V2G Capable</t>
  </si>
  <si>
    <t>Mount Type</t>
  </si>
  <si>
    <t>Safety and Compliance (specify applicable certifications &amp; ratings)</t>
  </si>
  <si>
    <t>Warranty (Description, coverage &amp; duration)</t>
  </si>
  <si>
    <t>Payment Mechanism (Credit Card Swipe, RFID, App, etc.)</t>
  </si>
  <si>
    <t>WEX or Voyager Credit Card Accepted?</t>
  </si>
  <si>
    <t>BTC Power</t>
  </si>
  <si>
    <t>L2P-70-240-16-001-AC</t>
  </si>
  <si>
    <t>BTC - L2P-70-240-16-001 - AC Level 2 
 Pedestal 70A Single</t>
  </si>
  <si>
    <t>AC Level 2 Pedestal 70A Single w/ RFID</t>
  </si>
  <si>
    <t> CONUS/OCONUS Capabilities</t>
  </si>
  <si>
    <t>Commercial</t>
  </si>
  <si>
    <t>240/208 VAC, 70A Load</t>
  </si>
  <si>
    <t> </t>
  </si>
  <si>
    <t>Yes</t>
  </si>
  <si>
    <t>SAE J1772</t>
  </si>
  <si>
    <t>RFID</t>
  </si>
  <si>
    <t>Standard</t>
  </si>
  <si>
    <t>Very simple to switch to a new software supplier.  The new suppliers OCPP s/w can be downloaded over the air, onsite visit required to switch out SIM card and place new station ID decals on EVSE.</t>
  </si>
  <si>
    <t>No</t>
  </si>
  <si>
    <t>Pedestal</t>
  </si>
  <si>
    <t>Certified by Intertek, a Nationally Recogized Testing Laboratory - Intertek certifies to all UL/ cUL/ NEC/ FCC requirements</t>
  </si>
  <si>
    <t>2-year manufacturers warranty, parts only, begins on date of installation or 60-days from the ship date from the factory, whichever occurs first.</t>
  </si>
  <si>
    <t>Yes - both</t>
  </si>
  <si>
    <t>L2P-30-240-16-005-AC</t>
  </si>
  <si>
    <t>BTC - L2P-30-240-16-005 - AC Level 2 Pedestal 30A Single - 
 RFID &amp; Credit Card</t>
  </si>
  <si>
    <t>AC Level 2 Pedestal 30A Single w/RFID &amp; Credit Card</t>
  </si>
  <si>
    <t>240/208 VAC, 30A Load</t>
  </si>
  <si>
    <t>RFID, Credit Card</t>
  </si>
  <si>
    <t>L2W-30-240-16-001-AC</t>
  </si>
  <si>
    <t>BTC - L2W-30-240-16-001 - AC Level 2 Wall Mount 30A 
 Single w/ RFID</t>
  </si>
  <si>
    <t>AC Level 2 Wall Mount 30A Single w/ RFID</t>
  </si>
  <si>
    <t>Wall Mount</t>
  </si>
  <si>
    <t>RFID, Credit Card, EMV, QR Code, ISO 15118  (optional)</t>
  </si>
  <si>
    <t>ChargePoint</t>
  </si>
  <si>
    <t>CPF50-L18</t>
  </si>
  <si>
    <t>Single Port, Wall Mount, 50A, Type 1, Cable 18', Single Phase Charger. Unit ships in 1 box.</t>
  </si>
  <si>
    <t>60 DAYS</t>
  </si>
  <si>
    <t>All 50 states is USA &amp; Puerto Rico</t>
  </si>
  <si>
    <t>12kW</t>
  </si>
  <si>
    <t>50A</t>
  </si>
  <si>
    <t>CPF stations can received OTA software update for OCPP compliance at no cost to GSA</t>
  </si>
  <si>
    <t>Hardware capable, requires software OTA update</t>
  </si>
  <si>
    <t>Wall</t>
  </si>
  <si>
    <t>UL and C-UL listed; complies with UL2594, UL2231-1, UL 2231-2. NEC Article 625 compliant. For Canada CSA C22.2, No. 280, 281.1, 281.2, CED UL and C-UL listed per UL916 Energy Management Equipment</t>
  </si>
  <si>
    <t>one year standard parts only warranty; additional years of coverage are available under our Assure Program: https://www.chargepoint.com/products/service</t>
  </si>
  <si>
    <t>Fleet only - does not accept payments</t>
  </si>
  <si>
    <t>CPF50-L18 WALLMNT-CMK6</t>
  </si>
  <si>
    <t>Single Port, Wall Mount, 50A, Type 1, Cable 18' with 6' Cable Management Kit, Single Phase Charger. Unit ships in 3 separate boxes.</t>
  </si>
  <si>
    <t>CPF50-L18-PEDMNT</t>
  </si>
  <si>
    <t>Single Port, Pedestal Mount, 50A, Type 1, Cable 18', Single Phase Charger. Unit ships in 4 boxes.</t>
  </si>
  <si>
    <t>CPF50-L18-PEDMNT- DUAL</t>
  </si>
  <si>
    <t>CPF50-L18-PEDMNT- Dual</t>
  </si>
  <si>
    <t>Dual Port, Pedestal Mount, 50A, Type 1, Cable 18', Single Phase Charger. Unit ships in 5 separate boxes.</t>
  </si>
  <si>
    <t>CPF50-L18-PEDMNT-CMK6</t>
  </si>
  <si>
    <t>Single Port, Pedestal Mount, 50A, Type 1, Cable 18', Single Phase Charger with 6' Cable Management Kit. Unit ships in 5 separate boxes.</t>
  </si>
  <si>
    <t>CPF50-L18-PEDMNT-CMK6-DUAL</t>
  </si>
  <si>
    <t>CPF50-L18-PEDMNT-CMK6-Dual</t>
  </si>
  <si>
    <t>Dual Port, Pedestal Mount, 50A, Type 1, Cable 18', Single Phase Charger with 6' Cable Management Kit. Unit ships in 6 separate boxes.</t>
  </si>
  <si>
    <t>CPF50-L23</t>
  </si>
  <si>
    <t>Single Port, Wall Mount, 50A, Type 1, Cable 23', Single Phase Charger. Unit ships in 1 box.</t>
  </si>
  <si>
    <t>CPF50-L23 WALLMNT-CMK8</t>
  </si>
  <si>
    <t>Single Port, Wall Mount, 50A, Type 1, Cable 23', Single Phase Charger with 8' Cable Management Kit. Unit ships in 3 separate boxes.</t>
  </si>
  <si>
    <t>CPF50-L23-PEDMNT</t>
  </si>
  <si>
    <t>Single Port, Pedestal Mount, 50A, Type 1, Cable 23', Single Phase Charger. Unit ships in 4 separate boxes.</t>
  </si>
  <si>
    <t>CPF50-L23-PEDMNT-CMK8</t>
  </si>
  <si>
    <t>Single Port, Pedestal Mount, 50A, Type 1, Cable 23', Single Phase Charger with 8' Cable Management Kit. Unit ships in 5 separate boxes</t>
  </si>
  <si>
    <t>CPF50-L23-PEDMNT-CMK8-DUAL</t>
  </si>
  <si>
    <t>CPF50-L23-PEDMNT-CMK8-Dual</t>
  </si>
  <si>
    <t>Dual Port, Pedestal Mount, 50A, Type 1, Cable 23', Single Phase Charger with 8' Cable Management Kit. Unit ships in 6 separate boxes.</t>
  </si>
  <si>
    <t>CPF50-L23-PEDMNT-DUAL</t>
  </si>
  <si>
    <t>CPF50-L23-PEDMNT-Dual</t>
  </si>
  <si>
    <t>Dual Port, Pedestal Mount, 50A, Type 1, Cable 23', Single Phase Charger. Unit ships in 5 separate boxes.</t>
  </si>
  <si>
    <t>CT4011-GW1</t>
  </si>
  <si>
    <t>Single Output, Gateway, Bollard Unit - 208/240V @30A with Cord Management</t>
  </si>
  <si>
    <t>7.2kW</t>
  </si>
  <si>
    <t>30A</t>
  </si>
  <si>
    <t>RFID, Mobile App, Contactless Credit Card</t>
  </si>
  <si>
    <t>UL listed and cUL certified; complies with UL 2594, UL 2231-1, UL 2231-2, and NEC Article 625</t>
  </si>
  <si>
    <t>Contactless Credit Card, RFID, Tap to Pay with Mobile app, call center, roaming</t>
  </si>
  <si>
    <t>CT4013-GW1</t>
  </si>
  <si>
    <t>Single Output, Gateway, Wall Mount Unit - 208/240V @30A with Cord Management</t>
  </si>
  <si>
    <t>UL listed and cUL certified; complies with UL 2594, UL 2231-1, UL 2231-2, and NEC Article 626</t>
  </si>
  <si>
    <t>CT4021-GW1</t>
  </si>
  <si>
    <t>Dual Output, Gateway, Bollard Unit - 208/240V @30A with Cord Management</t>
  </si>
  <si>
    <t>UL listed and cUL certified; complies with UL 2594, UL 2231-1, UL 2231-2, and NEC Article 627</t>
  </si>
  <si>
    <t>CT4023-GW1</t>
  </si>
  <si>
    <t>Dual Output, Gateway, Wall Mount Unit - 208/240V @30A with Cord Management</t>
  </si>
  <si>
    <t>UL listed and cUL certified; complies with UL 2594, UL 2231-1, UL 2231-2, and NEC Article 628</t>
  </si>
  <si>
    <t>CT4025-GW1</t>
  </si>
  <si>
    <t>Dual Output, Gateway, Bollard Unit - 208/240V @30A with Cord Management, 23' Cords, 8' CMK</t>
  </si>
  <si>
    <t>UL listed and cUL certified; complies with UL 2594, UL 2231-1, UL 2231-2, and NEC Article 629</t>
  </si>
  <si>
    <t>CT4027-GW1</t>
  </si>
  <si>
    <t>Dual Output Gateway, Wall Mount Unit - 208/240V @30A with Cord Management, 23' Cords, 8' CMK</t>
  </si>
  <si>
    <t>UL listed and cUL certified; complies with UL 2594, UL 2231-1, UL 2231-2, and NEC Article 630</t>
  </si>
  <si>
    <t>CTSW-SAS-COMM-1</t>
  </si>
  <si>
    <t>ChargePoint Commercial Network Software</t>
  </si>
  <si>
    <t>12 months ChargePoint Commercial Network Software paid in arrears quarterly - 24/7/365 network operation and driver support, station manager login, pricing control, reservation control, station API use, billing API use, reservation API use.</t>
  </si>
  <si>
    <t>CPE250C-625-CCS1-200A</t>
  </si>
  <si>
    <t>CPE250 Station</t>
  </si>
  <si>
    <t>CP Express 250 Station (62.5 kW) - includes Express 250 Station, 2x Power Modules, 1x 200A CCS1 cable, North America Modem/SIM,  cUL and UL listed, requires CPE250-CMT-IMPERIAL in US, CPE250-CMT-METRIC in Canada.  CPE250-CMT-IMPERIAL/METRIC not included. </t>
  </si>
  <si>
    <t>62.5kW (standalone) 125kW (paired)</t>
  </si>
  <si>
    <t>80A</t>
  </si>
  <si>
    <t>&gt;96%</t>
  </si>
  <si>
    <t>Chademo, CCS1, CCS2, NACS</t>
  </si>
  <si>
    <t>Not at this time, as we monitor advancements and market adoption of the technology.</t>
  </si>
  <si>
    <t>Ground</t>
  </si>
  <si>
    <t>CP6011X-80A-L7</t>
  </si>
  <si>
    <t>CP6000 Station</t>
  </si>
  <si>
    <t>CP6011, NA, AC Station, 1 x Type 1 Cable, 80A, 1-Phase, 23' Cable, 8' Cable Management Kit, Pedestal Mount, Contactless Credit Card and RFID Reader, Cellular/Wi-Fi, UL, Power Share Jumper, 1YR Parts Warranty</t>
  </si>
  <si>
    <t>CP6013X-80A-L7</t>
  </si>
  <si>
    <t>CP6013, NA, AC Station, 1 x Type 1 Cable, 80A, 1-Phase, 23' Cable, 8' Cable Management Kit, Wall Mount, Contactless Credit Card and RFID Reader, Cellular/Wi-Fi, UL, Power Share Jumper, 1YR Parts Warranty</t>
  </si>
  <si>
    <t>CP6023X-80A-L7</t>
  </si>
  <si>
    <t>CP6023, NA, AC Station, 2 x Type 1 Cable, 80A, 1-Phase, 23' Cable, 8' Cable Management Kit, Wall Mount, Contactless Credit Card and RFID Reader, Cellular/Wi-Fi, UL, Power Share Jumper, 1YR Parts Warranty</t>
  </si>
  <si>
    <t>CP6021X-80A-L7</t>
  </si>
  <si>
    <t>CP6021, NA, AC Station, 2 x Type 1 Cable, 80A, 1-Phase, 23' Cable, 8' Cable Management Kit, Pedestal Mount, Contactless Credit Card and RFID Reader, Cellular/Wi-Fi, UL, Power Share Jumper, 1YR Parts Warranty</t>
  </si>
  <si>
    <t>CPE280-625-NA-3A1S1</t>
  </si>
  <si>
    <t>ChargePoint Express 280 Station</t>
  </si>
  <si>
    <t>ChargePoint Express 280 Station, NA, DC Station, 62.5kW, 1 x CCS1 250A 4.5m cable, 2 x Power Modules, 2.4m Cable management kit, ChargePoint Signage, 254mm (10") Touch Display, Contactless credit card and RFID reader, Cellular/Wifi, UL Listed, 1 year Parts Warranty</t>
  </si>
  <si>
    <t>18 or 24</t>
  </si>
  <si>
    <t>CPE280-625-NA-3A1S1-1A3S1</t>
  </si>
  <si>
    <t>ChargePoint Express 280 Station, NA, DC Station, 62.5kW, 1 x CCS1 250A 4.5m cable, 1x CHAdeMO 140A 4.5m cable, 2 x Power Modules, 2.4m Cable management kit, ChargePoint Signage, 254mm (10") Touch Display, Contactless credit card and RFID reader, Cellular/Wifi, UL Listed, 1 year Parts Warranty</t>
  </si>
  <si>
    <t>CPE280-800-NA-3A1S1</t>
  </si>
  <si>
    <t>ChargePoint Express 280 Station, NA, DC Station, 80kW, 1 x CCS1 250A 4.5m cable, 2 x Power Modules, 2.4m Cable management kit, ChargePoint Signage, 254mm (10") Touch Display, Contactless credit card and RFID reader, Cellular/Wifi, UL Listed, 1 year Parts Warranty</t>
  </si>
  <si>
    <t>80kW (standalone) 160kW (paired)</t>
  </si>
  <si>
    <t>CPE250C-625-CCS1-200A-CHD-CHIP</t>
  </si>
  <si>
    <t>ChargePoint Express 250 Station</t>
  </si>
  <si>
    <t>ChargePoint Express 250 Station (62.5 kW) - includes Express 250 Station, 2x Power Modules, 1x CCS1 200A cable, 1x CHAdeMO cable, North America Modem/SIM, cUL and UL listed, requires UNIVERSAL-CMT-METRIC, not included. Includes integrated EMV Chip Reader terminal. Required for California public facing installations only</t>
  </si>
  <si>
    <t>CPE250C-625-CCS1-200A-CHD-CHIP-PD</t>
  </si>
  <si>
    <t xml:space="preserve">ChargePoint Express 250 Station </t>
  </si>
  <si>
    <t>ChargePoint Express 250 Station (62.5 kW) - includes Express 250 Station, 2x Power Modules, 1x CCS1 200A cable, 1x CHAdeMO cable, North America Modem/SIM, cUL and UL listed, requires UNIVERSAL-CMT-METRIC, not included. Includes EMV Chip Reader terminal and pedestal kit. Required for California public facing installations only</t>
  </si>
  <si>
    <t>CPE250C-625-CCS1-200A-CHIP</t>
  </si>
  <si>
    <t>ChargePoint Express 250 Station (62.5 kW) - includes Express 250 Station, 2x Power Modules, 1x CCS1 200A cable, North America Modem/SIM, cUL and UL listed, requires UNIVERSAL-CMT-METRIC, not included. Includes integrated EMV Chip Reader terminal. Required for California public facing installations only</t>
  </si>
  <si>
    <t>CPE250C-625-CCS1-200A-CHIP-PD</t>
  </si>
  <si>
    <t>CARB-Compliant ChargePoint Express 250 Station</t>
  </si>
  <si>
    <t>CARB-Compliant ChargePoint Express 250 Station (62.5 kW) - includes Express 250 Station, 2x Power Modules, 1x CCS1 200A cable, North America Modem/SIM, cUL and UL listed, requires UNIVERSAL-CMT-METRIC, not included. Includes CARB-Compliant EMV Chip Reader terminal and pedestal kit. Required for California public facing installations only</t>
  </si>
  <si>
    <t>CPE280-800-NA-3A1S1-1A3S1</t>
  </si>
  <si>
    <t>ChargePoint Express 280 Station, NA, DC Station, 80kW, 1 x CCS1 250A 4.5m cable, 1x CHAdeMO 140A 4.5m cable, 2 x Power Modules, 2.4m Cable management kit, ChargePoint Signage, 254mm (10") Touch Display, Contactless credit card and RFID reader, Cellular/Wifi, UL Listed, 1 year Parts Warranty</t>
  </si>
  <si>
    <t>CPE280-800-NA-3A1S1-3A1S1</t>
  </si>
  <si>
    <t>ChargePoint Express 280 Station, NA, DC Station, 80kW, 2 x CCS1 250A 4.5m cable, 2 x Power Modules, 2.4m Cable management kit, ChargePoint Signage, 254mm (10") Touch Display, Contactless credit card and RFID reader, Cellular/Wifi, UL Listed, 1 year Parts Warranty</t>
  </si>
  <si>
    <t>Eaton</t>
  </si>
  <si>
    <r>
      <rPr>
        <b/>
        <sz val="10"/>
        <color rgb="FF000000"/>
        <rFont val="Arial"/>
        <family val="2"/>
      </rPr>
      <t>Yes</t>
    </r>
    <r>
      <rPr>
        <sz val="10"/>
        <color rgb="FF000000"/>
        <rFont val="Arial"/>
        <family val="2"/>
      </rPr>
      <t xml:space="preserve"> - Non-Network Solution. </t>
    </r>
  </si>
  <si>
    <t>GMEV-DPED</t>
  </si>
  <si>
    <t>Eaton Green Motion EV Smart Breaker Charger -EV Dual Port Pedestal (Need to also order 2 x GMEV32BR-WC)</t>
  </si>
  <si>
    <t>EV Dual Port Pedestal (Need to also order 2xGMEV32BR-WC)</t>
  </si>
  <si>
    <t>Made to Order</t>
  </si>
  <si>
    <t>US and Territories</t>
  </si>
  <si>
    <t>NA</t>
  </si>
  <si>
    <t>Pedestal Stand</t>
  </si>
  <si>
    <t>UL</t>
  </si>
  <si>
    <t>Standard, per GSA Contract Terms, GS-06F-0023R</t>
  </si>
  <si>
    <t>GMEV-PED</t>
  </si>
  <si>
    <t>Eaton Green Motion EV Smart Breaker Charger -EV Single Port Pedestal (Need to also order 1 x GMEV32BR-WC)</t>
  </si>
  <si>
    <t>EV Single Port Pedestal (Need to also order 1xGMEV32BR-WC)</t>
  </si>
  <si>
    <t>GMEV32BAB-DC</t>
  </si>
  <si>
    <t>Eaton Green Motion EV Smart Breaker Charger - BAB Style Direct Connect Kit</t>
  </si>
  <si>
    <t>BAB Style - Direct Connect Kit</t>
  </si>
  <si>
    <t>45 days</t>
  </si>
  <si>
    <t>32 A</t>
  </si>
  <si>
    <t>25 ft</t>
  </si>
  <si>
    <t>Plug in/ Mobile App for remote control or disable</t>
  </si>
  <si>
    <t>Load Center Mount</t>
  </si>
  <si>
    <t>UL, FCC, NEC</t>
  </si>
  <si>
    <t>GMEV32BAB-JB</t>
  </si>
  <si>
    <t>Eaton Green Motion EV Smart Breaker Charger - BAB Style Junction Box Kit</t>
  </si>
  <si>
    <t>BAB Style - Junction Box Kit</t>
  </si>
  <si>
    <t>GMEV32BR-DC</t>
  </si>
  <si>
    <t>Eaton Green Motion EV Smart Breaker Charger -BR Style Direct Connect Kit</t>
  </si>
  <si>
    <t>BR Style - Direct Connect Kit</t>
  </si>
  <si>
    <t>Residential</t>
  </si>
  <si>
    <t>GMEV32BR-JB</t>
  </si>
  <si>
    <t>Eaton Green Motion EV Smart Breaker Charger -BR Style Junction Box Kit</t>
  </si>
  <si>
    <t>BR Style - Junction Box Kit</t>
  </si>
  <si>
    <t>GMEV32BR-WC</t>
  </si>
  <si>
    <t>Eaton Green Motion EV Smart Breaker Charger - Wallbox kit</t>
  </si>
  <si>
    <t>EV Wall charger kit, 7.7kW</t>
  </si>
  <si>
    <t>7.7 kW</t>
  </si>
  <si>
    <t>Wall or Pedestal Mount (Pedestal purchased separately)</t>
  </si>
  <si>
    <t>GMEV32BR-WCPL</t>
  </si>
  <si>
    <t>Eaton Green Motion EV Smart Breaker Charger - Wallbox kit with Plug In</t>
  </si>
  <si>
    <t>EV Wall charger kit, 7.7kW - Plug in (NEMA 14-50)</t>
  </si>
  <si>
    <t>CP203-Dual</t>
  </si>
  <si>
    <t>Level 2 Dual Port Commercial Charging Station</t>
  </si>
  <si>
    <t>Electric Vehicle Level 2 charging Dual-port station is designed as an all-season station with heavy-duty housing. MAX Output Rating 32A | 7.68 kW Maximum Output. Available wall and pole-mounted configurations, and with the functionality in either stand-alone mode, or with a full range of network and payment services including Smart Grid/Demand Response.</t>
  </si>
  <si>
    <t>Worldwide</t>
  </si>
  <si>
    <t xml:space="preserve">
7.2 kW</t>
  </si>
  <si>
    <t xml:space="preserve">
40 A</t>
  </si>
  <si>
    <t>Dual port</t>
  </si>
  <si>
    <t>18ft (up to 25ft)</t>
  </si>
  <si>
    <t>RFID, Mobile App</t>
  </si>
  <si>
    <t>Pedestal 4''x57''</t>
  </si>
  <si>
    <t>ISO 14443; ISO 15693; FCC part 15.225 (RFID 13.56 MHz)
FCC Part 15.247 (WLAN 2.4 GHz)</t>
  </si>
  <si>
    <t xml:space="preserve">The Warranty covers both parts and factory labor necessary to repair the EVSE but does not include any on-site 
labor costs related to un-installing or repair of the defective EVSE or reinstalling the repaired or replacement 
EVSE. The Warranty duration is 3 years. </t>
  </si>
  <si>
    <t>Mobile app (credit card reader optional and priced separately)</t>
  </si>
  <si>
    <t>No but working on it</t>
  </si>
  <si>
    <t>CP203-Single</t>
  </si>
  <si>
    <t>Level 2 Single Port Commercial Charging Station</t>
  </si>
  <si>
    <t>Electric Vehicle Level 2 charging Single port station is designed as an all-season station with heavy-duty housing. MAX Output Rating 32A | 7.68 kW Maximum Output. Available wall and pole-mounted configurations, and with the functionality in either stand-alone mode, or with a full range of network and payment services including Smart Grid/Demand Response.</t>
  </si>
  <si>
    <t>7.2 kW</t>
  </si>
  <si>
    <t>40 A</t>
  </si>
  <si>
    <t>Single</t>
  </si>
  <si>
    <t>CP208-Dual</t>
  </si>
  <si>
    <t>(AC Fast Charge) is an electric vehicle Level 2 Dual port fast-charging station that provides 19.2 kW and is designed as an all-season station with heavy-duty housing an 18' standard or 25' optional winter-ready cable. Available wall and pole-mounted configurations, and with the functionality in either stand-alone mode, or with a full range of network and payment services including Smart Grid/Demand Response.</t>
  </si>
  <si>
    <t>19.2 kW</t>
  </si>
  <si>
    <t>80 A</t>
  </si>
  <si>
    <t>Mobile App</t>
  </si>
  <si>
    <t>ISO 14443 A/B; ISO 15693; ISO 18092 (NFC); NEMA interoperability protocol; FCC Part 15B
FCC Part 15.247 (Bluetooth 2.4GHz)
FCC Part 15.225 (RFID 13.56MHz)
FCC Part 15.247 (WLAN 2.4GHz)</t>
  </si>
  <si>
    <t>CP208-Single</t>
  </si>
  <si>
    <t>(AC Fast Charge) is an electric vehicle Level 2 single port fast-charging station that provides 19.2 kW and is designed as an all-season station with heavy-duty housing an 18' standard or 25' optional winter-ready cable. Available wall and pole-mounted configurations, and with the functionality in either stand-alone mode, or with a full range of network and payment services including Smart Grid/Demand Response.</t>
  </si>
  <si>
    <t>Single Port</t>
  </si>
  <si>
    <t>IHD 103-Dual</t>
  </si>
  <si>
    <t>Electric Vehicle Level 2 Dual-port charging station provides 9.6KW designed as an all-season station with a heavy-duty housing and a 20ft winter-ready Cable. Available wall and pole-mounted configurations, and with the functionality in either stand-alone mode, or with a full range of network and payment services including Smart Grid/Demand Response.</t>
  </si>
  <si>
    <t>9.6 kW</t>
  </si>
  <si>
    <t>Dual Port</t>
  </si>
  <si>
    <t>18"</t>
  </si>
  <si>
    <t>UL 2231-1 and 2231-2; UL 2594; CAN/CSA C22.2 No. 61010-1/R: 2009; UL 61010-1/R: 2008; EN 61010-1:2009; NEC 625 compliant</t>
  </si>
  <si>
    <t xml:space="preserve">The Warranty covers both parts and factory labor necessary to repair the EVSE but does not include any on-site 
labor costs related to un-installing or repair of the defective EVSE or reinstalling the repaired or replacement 
EVSE. The Warranty duration is 3 years. 
</t>
  </si>
  <si>
    <t>IHD 103-Single</t>
  </si>
  <si>
    <t>Electric Vehicle Level 2 Single-port charging station provides 9.6KW designed as an all-season station with a heavy-duty housing and a 20ft winter-ready Cable. Available wall and pole-mounted configurations, and with the functionality in either stand-alone mode, or with a full range of network and payment services including Smart Grid/Demand Response.</t>
  </si>
  <si>
    <t>20 feet</t>
  </si>
  <si>
    <t>IHD 104-Dual</t>
  </si>
  <si>
    <t>Electric Vehicle Level 2 Dual Port charging station provides 9.6 KW and is designed as an all-season station with heavy-duty housing and an auto-retracting 20-foot winter-ready cable. Available wall and pole-mounted configurations, and with the functionality in either stand-alone mode, or with a full range of network and payment services including Smart Grid/Demand Response.</t>
  </si>
  <si>
    <t>18'' pedestal cable retractor included</t>
  </si>
  <si>
    <t>IHD 104-Single</t>
  </si>
  <si>
    <t>Electric Vehicle Level 2 Single Port charging station provides 9.6 KW and is designed as an all-season station with heavy-duty housing and an auto-retracting 20-foot winter-ready cable Electric Vehicle Level 2 charging station is designed as an all season station with heavy duty housing. Available wall and pole-mounted configurations, and with the functionality in either stand-alone mode, or with a full range of network and payment services including Smart Grid/Demand Response.</t>
  </si>
  <si>
    <t>18'' cable retractor included</t>
  </si>
  <si>
    <t>0918-00-003</t>
  </si>
  <si>
    <t>CLIPPER_0909-00-003</t>
  </si>
  <si>
    <t>HCS-40, 32A LEVEL 2 EVSE</t>
  </si>
  <si>
    <t>23L X 20W (IN),The HCS-40 is a high-quality, high-power, low-price EVSE, built and tested to automaker standards to ensure a reliable charge every time. The HCS-40 takes the wear-and-tear of everyday use in all environments. Its tough NEMA 4 outdoor rated enclosureensures you can install this unit anywhere with confidence.Works with all plug-in vehicles in North America. For more information see: https://store.clippercreek.com/level2/level2-20-to-32/hcs-40-hcs-40p-ev-charging-station</t>
  </si>
  <si>
    <t>1 or 2</t>
  </si>
  <si>
    <t>Manual</t>
  </si>
  <si>
    <t>Wall or Pedestal</t>
  </si>
  <si>
    <t xml:space="preserve">NEC-625, SAEJ1772, UL2594, UL 2251
</t>
  </si>
  <si>
    <t>3 years parts or replacement warranty</t>
  </si>
  <si>
    <t>0918-01-003</t>
  </si>
  <si>
    <t>CLIPPER_0909-01-003</t>
  </si>
  <si>
    <t>HCS-40R, 32A LEVEL 2 EVSE</t>
  </si>
  <si>
    <t>23L X 20W (IN),The Ruggedized HCS-40R features a rubber overmolded SAE J1772 connector, a field-replaceable latch, and a five year warranty. The HCS-40R is an affordable solution designed for fleet, parking lot and extreme weather conditions.Works with a ll plug-invehicles in North America. For more information see: https://store.clippercreek.com/level2/level2-20-to-32/hcs-40-ruggedized</t>
  </si>
  <si>
    <t>0918-00-003-0900-14-000</t>
  </si>
  <si>
    <t>CLIPPER_0909-00-005-0900-02-005</t>
  </si>
  <si>
    <t>SHARE2 ENABLED HCS-40 EVSE BUNDLE</t>
  </si>
  <si>
    <t>46L X 40W (IN),ClipperCreek Share2 enabled HCS-40 bundle. Share2 allows charging station owners to install two 32A, Level 2 charging stations on one 40A circuit. The Share2 is an inexpensive solution for any location looking for an easy way to double the number ofcharge points without running additional 240V circuits. The Share2 enabled HCS-40 will offer full power if one vehicle is requesting a charge and automatically splits the power if a second vehicle requests a charge at the same time. When one of the vehicles completes charging, the other station reverts to full power for the second vehicle. For more information see: https://store.clippercreek.com/level2/level2-20-to-32/Share2-HCS-40-Bundle</t>
  </si>
  <si>
    <t>0918-01-003-0900-14-000</t>
  </si>
  <si>
    <t>CLIPPER_0909-01-005-0900-02-005</t>
  </si>
  <si>
    <t>SHARE2 ENABLED HCS-40R EVSE BUNDLE</t>
  </si>
  <si>
    <t>46L X 40W (IN),Share2 allows charging station owners to install two 32A, Level 2 charging stations on one 40A circuit. The Share2 is an inexpensive solution for any location looking for an easy way to double the number of charge points without running additional 240V circuits. The Share2 enabled HCS-40R will offer full power if one vehicle is requesting a charge and automatically splits the power if a second vehicle requests a charge at the same time. When one of the vehicles completes charging, the other station reverts to full power for the second vehicle.The Share2 enabled Ruggedized HCS-40R features a rubber overmolded SAE J1772 connector, a field-replaceable latch, and a five year warranty. For more information see: https://store.clippercreek.com/level2/level2-20-to-32/Share2-HCS-40R-Bundle</t>
  </si>
  <si>
    <t>0918-00-004</t>
  </si>
  <si>
    <t>CLIPPER_0909-00-010</t>
  </si>
  <si>
    <t>HCS-50, 40A LEVEL 2 EVSE</t>
  </si>
  <si>
    <t>23L X 20W (IN),HCS-50 is the latest high quality, high power, low priced charging station from ClipperCreek. Built and tested to automaker standards to ensure a reliable charge every time. The HCS-50 is rated for indoor or outdoor use and comes with a wall mount connector holster. For more information see: https://store.clippercreek.com/level2/level2-40-to-80/hcs-50-hcs-50P-40-amp-ev-charging-station</t>
  </si>
  <si>
    <t>0918-00-004-0900-14-000</t>
  </si>
  <si>
    <t>CLIPPER_0909-00-013-0900-02-005</t>
  </si>
  <si>
    <t>SHARE2 ENABLED HCS-50 EVSE BUNDLE</t>
  </si>
  <si>
    <t>21L X 10W (IN),ClipperCreek's Share2 enabled HCS-50 bundle. Share2 allows charging station owners to install two 40A, Level 2 charging stations on one 50A circuit. The Share2 is an inexpensive solution for any location looking for an easy way to double the numberof charge points without running additional 240V circuits. The Share2 enabled HCS-50 will offer full power if one vehicle is requesting a charge and automatically splits the power if a second vehicle requests a charge at the same time. When one of the vehicles completes charging, the other station reverts to full power for the second vehicle.</t>
  </si>
  <si>
    <t>0920-00-000</t>
  </si>
  <si>
    <t>CLIPPER_0911-00-001</t>
  </si>
  <si>
    <t>HCS-60, 48A LEVEL 2 EVSE</t>
  </si>
  <si>
    <t>23L X 20W (IN),The HCS-60 is a 48 Amp electric vehicle charging station, built and tested to automaker standards to ensure a reliable charge every time.Works with all plug-in vehicles including the Chevy Volt, Nissan Leaf, Fiat 500e, BMW i8, Kia Soul, Ford C Max,etc. For more information see: https://store.clippercreek.com/level2/level2-40-to-80/hcs-60-48-amp-ev-charging-station</t>
  </si>
  <si>
    <t>0920-01-000</t>
  </si>
  <si>
    <t>CLIPPER_0911-01-003</t>
  </si>
  <si>
    <t>HCS-60R, 48A LEVEL 2 EVSE</t>
  </si>
  <si>
    <t>21L X 10W (IN),The HCS-60R is an affordable solution designed for fleet, parking lot and extreme weather conditions. The HCS-60R is a 48 Amp electric vehicle charging station, built and tested to automaker standards to ensure a reliable charge every time.The HCS-60R features a rubber overmolded SAE J1772 connector, a field-replaceab le latch, and a five year warranty. Works with all plug-in vehicles including the Chevy Volt, Nissan Leaf, Fiat 500e, BMW i8, Kia Soul, Ford C Max, etc.</t>
  </si>
  <si>
    <t>0920-01-000-0900-14-000</t>
  </si>
  <si>
    <t>CLIPPER_0911-00-003-0900-02-005</t>
  </si>
  <si>
    <t>SHARE2 ENABLED HCS-60 EVSE BUNDLE</t>
  </si>
  <si>
    <t>46L X 40W (IN),ClipperCreek's Share2 enabled HCS-60 bundle. Share2 allows charging station owners to install two 48A, Level 2 charging stations on one 60A circuit. The Share2 is an inexpensive solution for any location looking for an easy way to double the numberof charge points without running additional 240V circuits. The Share2 enabled HCS-60 will offer full power if one vehicle is requesting a charge and automatically splits the power if a second vehicle requests a charge at the same time. When one of the vehicles completes charging, the other station reverts to full power for the second vehicle.</t>
  </si>
  <si>
    <t>CLIPPER_0911-01-003-0900-02-005</t>
  </si>
  <si>
    <t>SHARE2 ENABLED HCS-60R EVSE BUNDLE</t>
  </si>
  <si>
    <t>21L X 10W (IN),ClipperCreek's Share2 enabled HCS-60R Ruggedized bundle. Share2® allows charging station owners to install two 48A, Level 2 charging stations on one 60A circuit. The Share2® is an inexpensive solution for any location looking for an easy way to double the number of charge points without running additional 240V circuits. The Share2® enabled HCS-60R will offer full power if one vehicle is requesting a charge and automatically splits the power if a second vehicle requests a charge at the same time.When one of the vehicles completes charging, the other station reverts to full power for the second vehicle. The Share2® enabled HCS-60R features a rubber overmolded SAE J1772 connector, a field-replaceable latch, and a five year warranty and is anaffordable solution designed for fleet, parking lot and extreme weather conditions.</t>
  </si>
  <si>
    <t>0920-00-001</t>
  </si>
  <si>
    <t>CLIPPER_0911-00-004</t>
  </si>
  <si>
    <t>HCS-80, 64A LEVEL 2 EVSE</t>
  </si>
  <si>
    <t>21L X 10W (IN),The HCS-80 high-powered, Level 2 EV Charging Station EVSE - charges your car up to 11x faster than the cordset that came with your electric vehicle. It is a hardwired car charger and works indoors or outdoors with ALL electric cars. 64 Amps of power(15.4kW) is perfect for nearly every plug-in electric vehicles with standard connectior, and even Tesla Models 3, S, and X (adapter not oncluded). This high-power charging station is also perfect for future-proofing!</t>
  </si>
  <si>
    <t>0920-00-001-0900-14-000</t>
  </si>
  <si>
    <t>CLIPPER_0911-00-004-0900-02-005</t>
  </si>
  <si>
    <t>SHARE2 ENABLED HCS-80 EVSE BUNDLE</t>
  </si>
  <si>
    <t>21L X 10W (IN),ClipperCreek's Share2 enabled HCS-80 bundle. Share2 allows charging station owners to install two 64A, Level 2 charging stations on one 80A circuit. The Share2 is an inexpensive solution for any location looking for an easy way to double the number of charge points without running additional 240V circuits. The Share2 enabled HCS-80 will offer full power if one vehicle is requesting a charge and automatically splits the power if a second vehicle requests a charge at the same time. When one of thevehicles completes charging, the other station reverts to full power for the second vehicle.</t>
  </si>
  <si>
    <t>0920-01-001</t>
  </si>
  <si>
    <t>CLIPPER_0911-01-004</t>
  </si>
  <si>
    <t>HCS-80R, 64A LEVEL 2 EVSE</t>
  </si>
  <si>
    <t>21L X 10W (IN),The HCS-80R features a rubber overmolded SAE J1772 connector, a field-replaceable latch, and a five year warranty. The HCS-80R is an affordable solution designed for fleet, parking lot and extreme weather conditions. Works with nearly every plug-in electric vehicles with standard connectior, and even Tesla Models 3, S, and X (adapter not oncluded). This high-power charging station is also perfect for future-proofing!</t>
  </si>
  <si>
    <t>0920-01-001-0900-14-000</t>
  </si>
  <si>
    <t>CLIPPER_0911-01-004-0900-02-005</t>
  </si>
  <si>
    <t>SHARE2 ENABLED HCS-80R EVSE BUNDLE</t>
  </si>
  <si>
    <t>21L X 10W (IN),ClipperCreek's Share2 enabled HCS-80R Ruggedized bundle. Share2 allows charging station owners to install two 64A, Level 2 charging stations on one 80A circuit. The Share2 is an inexpensive solution for any location looking for an easy way to doublethe number of charge points without running additional 240V circuits. The Share2® enabled HCS-80R will offer full power if one vehicle is requesting a charge and automatically splits the power if a second vehicle requests a charge at the same time. When one of the vehicles completes charging, the other station reverts to full power for the second vehicle.The Share2® enabled HCS-80R features a rubber overmolded SAE J1772 connector, a field-replaceable latch, and a five year warranty. The Share2®enabled HCS-80R is an affordable solution designed for fleet, parking lot and extreme weather conditions. Works with all plug-in vehicles including the Chevy Bolt, Nissan Leaf, and Chrysler Pacifica, etc.</t>
  </si>
  <si>
    <t>0224-00-009</t>
  </si>
  <si>
    <t>CLIPPER_0224-00-009</t>
  </si>
  <si>
    <t>CS-100, 80A LEVEL 2 EVSE</t>
  </si>
  <si>
    <t>24L X 20W (IN),The CS-100 has the most power output in a UL-Listed Level-2 EVSE offering 19.2 kW for EV charging. The CS-100 works with all J1772 compliant vehicles.Great for vehicles that can accept high power charging, and future proofing installations. A purelycommercial EVSE, modularly designed and set up for easy field service and parts replacement. For more information see: https://store.clippercreek.com/cs-100-70-amp-80-amp-ev-charging-station</t>
  </si>
  <si>
    <t>CLIPPER_0617-00-020</t>
  </si>
  <si>
    <t>ECS-20 15A 230V J1772</t>
  </si>
  <si>
    <t>24L X 12W (IN),Charging Current: 15A charging, Connector Type: J1772, Power: 230V, 20A dedicated circuit, 25 Feet Cable, Warranty: 3 Years Certifications: ETL EU, CE, Enclosure: NEMA 4; indoor/outdoor rated, fully sealed, 11L x 4W x 3D, Installation: P lug connected, CEE 7/7 Shuko Plug. For more information call PLEMCo.</t>
  </si>
  <si>
    <t>4 years parts or replacement warranty</t>
  </si>
  <si>
    <t>CLIPPER_0619-00-005</t>
  </si>
  <si>
    <t>ECS-20 15A 230V TYPE-2</t>
  </si>
  <si>
    <t>24L X 12W (IN),Charging Current: 15A charging, Connector Type-2, Power: 230V, 20A dedicated circuit, 25 Feet Cable, Warranty: 3 Years Certifications: ETL EU, CE, Enclosure: NEMA 4; indoor/outdoor rated, fully sealed, 11L x 4W x 3D, Installation: Plug c onnected,CEE 7/7 Shuko Plug. For more information call PLEMCo.</t>
  </si>
  <si>
    <t>5 years parts or replacement warranty</t>
  </si>
  <si>
    <t>0230-00-003</t>
  </si>
  <si>
    <t>CLIPPER_0214-00-008</t>
  </si>
  <si>
    <t>CS40E LEVEL2 230V J1772</t>
  </si>
  <si>
    <t>36L X 36W (IN),Charging Current: 32A, Connector Type-2 (European) Power: 230V, 40A dedicated circuit, 25 feet Cable, 1 Year Warranty, Certifications: UL, cUL, ETL, cETL. NEMA 4 enclosure; indoor/outdoor rated, fully sealed, Dimensions: 21H x 17W x 8D ( mounting holes 16 on center), Installation: Hardwired. For more information cal l PLEMCo.</t>
  </si>
  <si>
    <t>6 years parts or replacement warranty</t>
  </si>
  <si>
    <t>0230-00-010</t>
  </si>
  <si>
    <t>CLIPPER_0226-00-000</t>
  </si>
  <si>
    <t>CS40E LEVEL2 230V TYPE-2</t>
  </si>
  <si>
    <t>36L X 36W (IN),Charging Current: 32A, Connector Type: J1772 (Lockable), Power: 230V, 40A dedicated circuit, 25 feet Cable, 1 Year Warranty, Certifications: CE, NEMA 4; indoor/outdoor rated, fully sealed, Dimensions: 21H x 17W x 8D (mounting holes 16 o n center),Installation: Hardwired. For more information call PLEMCo.</t>
  </si>
  <si>
    <t>7 years parts or replacement warranty</t>
  </si>
  <si>
    <t>LOOP INC</t>
  </si>
  <si>
    <t>EVS-80A-L2-001</t>
  </si>
  <si>
    <t>LOOP_EVS-80A-L2-001</t>
  </si>
  <si>
    <t>EV-FLEETSINGLE PORT LEVEL 2 HIGH-POWER CHARGER</t>
  </si>
  <si>
    <t>20L X 16W (IN),High-power Level 2 EV charger. Access Control: RFID, Smartphone (QR Code). Output: 80 Amp / 19.2kW max output. Network Connectivity: Built-in Wi-Fi (802.11 b/g/n). For built in LTE Cellular (CAT 1: AT&amp;T or Verizon) additional Gateway package is required for at least one unit per site. Communication: OCPP 1.6 Compliant. Certifications: UL, California Title-4 Compliant (gas-pump-style screen), Connector: SAE J1772 Type 1 Standard 25 ft cable. 3-year limited product warranty (parts only); O&amp;M and extended warranty plans are available. Additional recurring networking services are required. Loop provides such services for a fee that is charged directly to the end-users. However, other OCPP compliant services are also available.</t>
  </si>
  <si>
    <t>Spot discounts at order level</t>
  </si>
  <si>
    <t>Mobile App., Manual</t>
  </si>
  <si>
    <t>UL 1998/2231/2594/2251 / 94V-D, CTEP Certified</t>
  </si>
  <si>
    <t>1-year On-site, 3-years total</t>
  </si>
  <si>
    <t>Both in development</t>
  </si>
  <si>
    <t>EVS-32A-L2-001</t>
  </si>
  <si>
    <t>LOOP_EVS-32A-L2-001</t>
  </si>
  <si>
    <t>EV-FLEX LEVEL 2 CHARGER</t>
  </si>
  <si>
    <t>15L X 15W (IN),Level 2 EV charger. Access Control: RFID, or Smartphone (NFC &amp; QR Code). Output: 32 Amp / 7.68 kW max output. Network Connectivity: Built-in Wi-Fi (802.11 b/g/n). For LTE Cellular (CAT 1: AT&amp;T or Verizon); additional Gateway package is required forat least one unit per site. Communication: OCPP 1.6 Compliant. Certifications: Energy Star Certified, UL, California Title-4 Compliant (gas-pump-style screen), Connector: SAE J1772 Type 1 Standard 25 ft cable. 3-year limited product warranty (parts only). O&amp;M and extended warranty plans are available. Additional recurring networking services are required. Loop provides such services for a fee that is charged directly to the end-users. However, other OCPP compliant services are also available. For more informmation, see: https://usermanuals.evloop.io/ev-flex_spec-sheet.pdf</t>
  </si>
  <si>
    <t>Mobile App., RFID</t>
  </si>
  <si>
    <t>EV-Loop</t>
  </si>
  <si>
    <t>EVS-32A-L2-002</t>
  </si>
  <si>
    <t>LOOP_EVS-32A-L2-002</t>
  </si>
  <si>
    <t>EV-FLEX LITE SINGLE PORT LEVEL 2 CHARGER</t>
  </si>
  <si>
    <t>15L X 15W (IN),Level 2 EV charger. Access Control: Smartphone (QR Code). Output: 32 Amp / 7.68 kW max output. Network Connectivity: Built-in Wi-Fi (802.11 b/g/n). Communication: OCPP 1.6 Compliant. Certifications: UL, California Title-4 Compliant (gas-pump-style screen), Connector: SAE J1772 Type 1 Standard 25 ft cable. For added RFID or cellular connection features, consider the EVFLEX model. 3-year limited product warranty (parts only). O&amp;M and extended warranty plans are available. Additional recurring networking services are required. Loop provides such services for a fee that is passed to the end-users. However, other OCPP compliant services are also available.</t>
  </si>
  <si>
    <t>EVSE LLC</t>
  </si>
  <si>
    <t>3703-2000-W-28-XX-41-XX</t>
  </si>
  <si>
    <t>EVSELLC_3703-2000-W-28-XX-41-XX</t>
  </si>
  <si>
    <t>CHARGING PORT FOR EV CHARGER 3703</t>
  </si>
  <si>
    <t>45L X 35W (IN), Model 3703, Wrapped Cable EVSE, 40/30A Switchable, ZigBee, Wall Mountable, DR. price per port. http://www.evsellc.com/evse-downloads.html</t>
  </si>
  <si>
    <t>1% for orders &gt;$60k
 2% for &gt;$100k
 3% for &gt;$150k</t>
  </si>
  <si>
    <t>CC-Swipe, 
RFID, 
Mobile App</t>
  </si>
  <si>
    <t>AmpUp</t>
  </si>
  <si>
    <t>UL 2231-1 &amp; 2231-2, UL 2594, NEC 625, 
CAN/CSA C22.2 No. 61010-1/R2009 (UL 61010-1/R:2008, EN 61010-1:2009)
UL 2231 (CCID)</t>
  </si>
  <si>
    <t>3-years part or full replacement</t>
  </si>
  <si>
    <t>3722-002-28-XX-41-51</t>
  </si>
  <si>
    <t>EVSELLC_3722-002-28-XX-41-51</t>
  </si>
  <si>
    <t>EV CHARGER CEILING MOUNT</t>
  </si>
  <si>
    <t>40L X 40W (IN), Galaxy Overhead EV Charger model 3722 w/Retractable Cable, 40/30A Switchable, ZigBee, DR. For more information call us or visit. http://www.evsellc.com/evse-downloads.html</t>
  </si>
  <si>
    <t>Ceiling</t>
  </si>
  <si>
    <t>3722-002-28-XX-41-52</t>
  </si>
  <si>
    <t>EVSELLC_3722-002-28-XX-41-52</t>
  </si>
  <si>
    <t>CEILING MOUNT EV CHARGER AND COMMUNICATION</t>
  </si>
  <si>
    <t>40L X 40W (IN),Galaxy Overhead EV Charger w/Retractable Cable, 40/30A Switchable, ZigBee, DR, Verizon Gateway Integrated into the unit. For more information call us or visithttp://www.evsellc.com/evse-downloads.html</t>
  </si>
  <si>
    <t>RFID, 
Mobile App</t>
  </si>
  <si>
    <t>Blink Charging</t>
  </si>
  <si>
    <t>SC6-FULL1-DP</t>
  </si>
  <si>
    <t>SERIES 6 DUAL CHARGER WITH PEDESTAL MOUNT</t>
  </si>
  <si>
    <t>24L X 48W (IN),SemaConnect Series 6 EV Charging Station (30A at 240V, 7.2kW) with dual pedestal mount and one year of Network Service and on-site full replacement warranty coverage. Includes LCD, RFID card, and Mobile App. The cord management system sold separately.</t>
  </si>
  <si>
    <t>RFID, phone call, Mobile Apps</t>
  </si>
  <si>
    <t>SemaConnect</t>
  </si>
  <si>
    <t>UL 2231-1, 2231-2, UL2594 and UL2594, NEC Article 622</t>
  </si>
  <si>
    <t>one year of on-site full replacement warranty coverage.</t>
  </si>
  <si>
    <t>SC6-FULL1-P</t>
  </si>
  <si>
    <t>SERIES 6 SINGLE CHARGER PEDESTAL MOUNT</t>
  </si>
  <si>
    <t>24L X 24W (IN),SemaConnect Series 6 EV Charging single Station (30A at 240V, 7.2kW) with pedestal mount and one year of Network Service and on-site full replacement warranty coverage. Includes LCD, RFID card, and Mobile App.</t>
  </si>
  <si>
    <t>UL 2231-1, 2231-2, UL2594 and UL2594, NEC Article 623</t>
  </si>
  <si>
    <t>SC6-FULL1-W</t>
  </si>
  <si>
    <t>SERIES 6 SINGLE CHARGER WALL MOUNT</t>
  </si>
  <si>
    <t>30L X 30W (IN),SemaConnect Series 6 EV Charging Station (30A at 240V, 7.2kW) with wall mount and one year of Network (1 plug). Service and on-site full replacement warranty coverage. Includes LCD, RFID card, and Mobile App.</t>
  </si>
  <si>
    <t>UL 2231-1, 2231-2, UL2594 and UL2594, NEC Article 624</t>
  </si>
  <si>
    <t>SC7-FULL1-P</t>
  </si>
  <si>
    <t>SERIES 7 DUAL CHARGER PEDESTAL MOUNT</t>
  </si>
  <si>
    <t>24L X 24W (IN),SemaConnect Series 7 Comprehensive Fleet Mngmt., EV Dual Charging Station (30A at 240V, 7.2kW) LED/LCD monitor, Data Analytics, with pedestal mount and one year of Network Service and on-site full replacement warranty coverage (2 Plugs) Pedestal Mount. Includes LCD, RFID card, and Mobile App.</t>
  </si>
  <si>
    <t>7.2 (per port)</t>
  </si>
  <si>
    <t>30 (per port)</t>
  </si>
  <si>
    <t>UL 2231-1, 2231-2, UL2594 and UL2594, NEC Article 625</t>
  </si>
  <si>
    <t>SC7-FULL1-W</t>
  </si>
  <si>
    <t>SERIES 7 DUAL CHARGER WALL MOUNT</t>
  </si>
  <si>
    <t>24L X 24W (IN),SemaConnect Series 7 Comprehensive Fleet Mngmt., EV Dual Charging Station (30A at 240V, 7.2kW) LED/LCD monitor, Data Analytics with wall mounting and one year of Network Service and on-site full replacement warranty coverage (2 Plugs) Wall mount. Includes LCD, RFID card, and Mobile App.</t>
  </si>
  <si>
    <t>SC7P-FULL1- P</t>
  </si>
  <si>
    <t>SERIES 7-PLUS DUAL CHARGER PEDESTAL MOUNT</t>
  </si>
  <si>
    <t>24L X 24W (IN),SemaConnect Series 7 Plus (80amp) Fleet Dual EV Charging Station with pedestal mounting and one year of Full Network Service (2 Plugs) and on-site full replacement warranty coverage. Includes LCD, RFID card, and Mobile App.</t>
  </si>
  <si>
    <t>19.2 (per port)</t>
  </si>
  <si>
    <t>80 (per port)</t>
  </si>
  <si>
    <t>SC7P-FULL1- W</t>
  </si>
  <si>
    <t>SERIES 7 -PLUS DUAL CHARGER WALL MOUNT</t>
  </si>
  <si>
    <t>24L X 24W (IN),SemaConnect Series 7 Plus (80amp) Fleet Dual EV Charging Station with wall mounting and one year of Full Network Service (2 Plugs) Wall Mount and on-site full replacement warranty coverage. Includes LCD, RFID card, and Mobile App.</t>
  </si>
  <si>
    <t>SC8-FULL1-P</t>
  </si>
  <si>
    <t>SERIES 8 DUAL CHARGER PEDESTAL MOUNT</t>
  </si>
  <si>
    <t>24L X 24W (IN),SemaConnect 8 Series Dua Pedestal-l EV Charging Station(30A at 240V, 7.2kW) , credit card reader with mounting device and one year of Full Network Service and Full On-site Replacement Warranty Coverage.</t>
  </si>
  <si>
    <t>No
In process</t>
  </si>
  <si>
    <t>CC-tap, RFID, phone call, Mobile Apps</t>
  </si>
  <si>
    <t>UL 2231-1, 2231-2, UL2594 and UL2594, NEC Article 626</t>
  </si>
  <si>
    <t>SC8-FULL1-W</t>
  </si>
  <si>
    <t>SERIES 8 DUAL CHARGER WALL MOUNT</t>
  </si>
  <si>
    <t>24L X 24W (IN),SemaConnect 8 Series Dual EV Wall Mount- Charging Station (30A at 240V, 7.2kW), credit card reader with mounting device and one year of Full Network Service and Full On-site Replacement Warranty Coverage.</t>
  </si>
  <si>
    <t>CHARGIE, LLC</t>
  </si>
  <si>
    <t>EVOCHARGE</t>
  </si>
  <si>
    <t>EVC3AB0B2A1A1</t>
  </si>
  <si>
    <t>EVO32-521-001</t>
  </si>
  <si>
    <t>Retractor/Wall/Single/iEVSE</t>
  </si>
  <si>
    <t>EVOCHARGE® Wall Mount Charging Station with Retractor - Single Port - iEVSE - OCPP 1.6, Wi-Fi Compatible. Indoor/Outdoor.</t>
  </si>
  <si>
    <t>Within 45 calendar days ARO</t>
  </si>
  <si>
    <t>Nationwide (Contiguous)</t>
  </si>
  <si>
    <t>32A; 7.68 kW Maximum Output</t>
  </si>
  <si>
    <t>208-240VAC, 50/60 Hz.,</t>
  </si>
  <si>
    <t>18ft or 25ft</t>
  </si>
  <si>
    <t>RFID; Mobile App; QR Code</t>
  </si>
  <si>
    <t>Wall or Pedestal Installation</t>
  </si>
  <si>
    <t>Charging Station: UL/cUL Listed; SAE J1772, UL 2594, UL 355, CSA ; EVOREEL: ETL/cETL</t>
  </si>
  <si>
    <t>5 years</t>
  </si>
  <si>
    <t>Mobile App and/or web</t>
  </si>
  <si>
    <t>EVC3AC0B1A1A1</t>
  </si>
  <si>
    <t>EVO32-511-001</t>
  </si>
  <si>
    <t>Retractor/Wall/Single/iEVSE Plus</t>
  </si>
  <si>
    <t>EVOCHARGE® Wall Mount Charging Station with Retractor ‐ Single Port ‐ iEVSE Plus ‐ OCPP 1.6, Wi‐Fi or 4G LTE
 RFID Compatible. Indoor/Outdoor.</t>
  </si>
  <si>
    <t>EVC3AB0B1A1A4</t>
  </si>
  <si>
    <t>EVO32‐821‐001</t>
  </si>
  <si>
    <t>Retractor/Pedestal/Single/iEVSE</t>
  </si>
  <si>
    <t>Retractor/Pedestal/Single/iEVSE*
 EVOCHARGE® Charging Stations with Retractor and Pedestal ‐ Single Port ‐ iEVSE ‐ OCPP 1.6, Wi‐Fi Compatible. Indoor/Outdoor.</t>
  </si>
  <si>
    <t>EVC3AC0B1A1A4</t>
  </si>
  <si>
    <t>EVO32‐811‐001</t>
  </si>
  <si>
    <t>Retractor/Pedestal/Single/iEVSE Plus</t>
  </si>
  <si>
    <t>Retractor/Pedestal/Single/iEVSE Plus*
 EVOCHARGE® Charging Stations with Retractor and Pedestal ‐ Single Port ‐ iEVSE Plus ‐ OCPP 1.6, Wi‐Fi or 4G LTE, RFID Compatible. Indoor/Outdoor.</t>
  </si>
  <si>
    <t>EVC3AB0B1A1B4</t>
  </si>
  <si>
    <t>EVO32‐822‐001</t>
  </si>
  <si>
    <t>Retractor/Pedestal/Dual/iEVSE</t>
  </si>
  <si>
    <t>Retractor/Pedestal/Dual/iEVSE*
 EVOCHARGE® Charging Stations with Retractor and Pedestal ‐ Dual Port ‐ iEVSE ‐ OCPP 1.6, Wi‐Fi Compatible. Indoor/Outdoor.</t>
  </si>
  <si>
    <t>EVC3AC0B1A1B4</t>
  </si>
  <si>
    <t>EVO32‐812‐001</t>
  </si>
  <si>
    <t>Retractor/Pedestal/Dual/iEVSE Plus</t>
  </si>
  <si>
    <t>Retractor/Pedestal/Dual/iEVSE Plus*
 EVOCHARGE® Charging Stations with Retractor and Pedestal ‐ Dual Port ‐ iEVSE Plus ‐ OCPP 1.6, Wi‐Fi or 4G LTE, RFID Compatible. Indoor/Outdoor.</t>
  </si>
  <si>
    <t>EVC3AB0A2E1A1</t>
  </si>
  <si>
    <t>EVO32‐321‐001</t>
  </si>
  <si>
    <t>Wall/Single/iEVSE 18ft</t>
  </si>
  <si>
    <t>Wall/Single/iEVSE 18ft*
 EVOCHARGE® Charging Station Wall Mount ‐ Single Port ‐ 18ft Cable ‐ iEVSE ‐ OCPP 1.6, Wi‐Fi Compatible. Indoor/Outdoor.</t>
  </si>
  <si>
    <t>Wall Installation</t>
  </si>
  <si>
    <t>EVC3AB0B2E1A1</t>
  </si>
  <si>
    <t>EVO32‐321‐002</t>
  </si>
  <si>
    <t>Wall/Single/iEVSE 25ft</t>
  </si>
  <si>
    <t>Wall/Single/iEVSE 25ft*
 EVOCHARGE® Charging Station Wall Mount ‐ Single Port ‐ 25ft Cable ‐ iEVSE ‐ OCPP 1.6, Wi‐Fi Compatible. Indoor/Outdoor.</t>
  </si>
  <si>
    <t>EVC3AC0A1E1A1</t>
  </si>
  <si>
    <t>EVO32‐311‐001</t>
  </si>
  <si>
    <t>Wall/Single/iEVSE Plus 18ft</t>
  </si>
  <si>
    <t>Wall/Single/iEVSE Plus 18ft*
 EVOCHARGE® Charging Station Wall Mount ‐ Single Port ‐ 18ft Cable ‐ iEVSE Plus ‐ OCPP 1.6, Wi‐Fi or 4G LTE, RFID Compatible. Indoor/Outdoor.</t>
  </si>
  <si>
    <t>EVC3AC0B1E1A1</t>
  </si>
  <si>
    <t>EVO32‐311‐002</t>
  </si>
  <si>
    <t>Wall/Single/iEVSE Plus 25ft</t>
  </si>
  <si>
    <t>Wall/Single/iEVSE Plus 25ft*
 EVOCHARGE® Charging Station Wall Mount ‐ Single Port ‐ 25ft Cable ‐ iEVSE Plus ‐ OCPP 1.6, Wi‐Fi or 4G LTE, RFID Compatible. Indoor/Outdoor.</t>
  </si>
  <si>
    <t>EVC3AB0A1E1A2</t>
  </si>
  <si>
    <t>EVO32‐621‐001</t>
  </si>
  <si>
    <t>Pedestal/Single/iEVSE</t>
  </si>
  <si>
    <t>Pedestal/Single/iEVSE*
 EVOCHARGE® Charging Stations with Pedestal Mount ‐ Single Port ‐ iEVSE ‐ OCPP 1.6, Wi‐Fi Compatible. Indoor/Outdoor.</t>
  </si>
  <si>
    <t>Pedestal Installation</t>
  </si>
  <si>
    <t>EVC3AC0A1E1A2</t>
  </si>
  <si>
    <t>EVO32‐611‐001</t>
  </si>
  <si>
    <t>Pedestal/Single/iEVSE Plus</t>
  </si>
  <si>
    <t>Pedestal/Single/iEVSE Plus*
 EVOCHARGE® Charging Stations with Pedestal Mount ‐ Single Port ‐ iEVSE Plus ‐ OCPP 1.6, Wi‐Fi or 4G LTE, RFID Compatible. Indoor/Outdoor.</t>
  </si>
  <si>
    <t>EVC3AB0A1E1B2</t>
  </si>
  <si>
    <t>EVO32‐622‐001</t>
  </si>
  <si>
    <t>Pedestal/Dual/iEVSE</t>
  </si>
  <si>
    <t>Pedestal/Dual/iEVSE*
 EVOCHARGE® Charging Stations with Pedestal Mount ‐ Dual Port ‐ iEVSE ‐ OCPP 1.6, Wi‐Fi Compatible. Indoor/Outdoor.</t>
  </si>
  <si>
    <t>EVC3AC0A1E1B2</t>
  </si>
  <si>
    <t>EVO32‐612‐001</t>
  </si>
  <si>
    <t>Pedestal/Dual/iEVSE Plus</t>
  </si>
  <si>
    <t>Pedestal/Dual/iEVSE Plus*
 EVOCHARGE® Charging Stations with Pedestal Mount ‐ Dual Port ‐ iEVSE Plus ‐ OCPP 1.6, Wi‐Fi or 4G LTE, RFID Compatible. Indoor/Outdoor.</t>
  </si>
  <si>
    <t>SIEMENS</t>
  </si>
  <si>
    <t>8EM1315-5CG14-1GF2</t>
  </si>
  <si>
    <t>Commercial Parent VersiCharge, 48A (11.5</t>
  </si>
  <si>
    <t>Commercial Parent VersiCharge, 48A (11.5kW) gateway charger with selectable power from 12A to 48A. Includes OCPP/Modbus protocols, Cellular ready (end user supplies cell plan) for up to 9 Wi-Fi child chargers, Wi-Fi /Ethernet/Serial communications, RFID, and ANSI metering. Comes with 25 ft power plug and includes 5-year warranty.</t>
  </si>
  <si>
    <t>1-49 Units: 0%
 50+ Units: 3%
 100+ Units: 7%</t>
  </si>
  <si>
    <t>15 Business days</t>
  </si>
  <si>
    <t>Globally</t>
  </si>
  <si>
    <t>60A</t>
  </si>
  <si>
    <t>RFID (local Whitelist, MiFare) and QR code for scanning</t>
  </si>
  <si>
    <t>According to UL 1998, UL 991, UL2594/CSA C22.2 No.280/NMX-J-677-ANCE, UL 2231-1/CSA C22.2 No.281.1/NMX-J-668-1, UL 2231-2/CSA C22.2 No.281.2/NMX-J-668/2-ANCE, UL 2251/CSA C22.2 No.282/NMX-J-678-ANCE</t>
  </si>
  <si>
    <t>The warranty (parts) period will be 60 months from date of shipment.</t>
  </si>
  <si>
    <t>RFID and QR code using Driver App with to pay with credit card, WEX or PayPal with optional Siemens cloud account.</t>
  </si>
  <si>
    <t>Just WEX with Siemens cloud service</t>
  </si>
  <si>
    <t>8EM1315-5CG14-0GF0</t>
  </si>
  <si>
    <t>Commercial Child VersiCharge, 48A (11.5k</t>
  </si>
  <si>
    <t>Commercial Child VersiCharge, 48A (11.5kW) Charger with selectable power from 12A to 48A and OCPP/Modbus protocols, Wi-Fi /Ethernet/Serial communications, RFID, and ANSI metering. Comes with 25 ft power plug and includes 5-year warranty.</t>
  </si>
  <si>
    <t>CHARGEPOINT CPF50 WALL MOUNT, 18 FT CORD, SINGLE, NO CMK</t>
  </si>
  <si>
    <t>Nationwide</t>
  </si>
  <si>
    <t>3.8/11.5</t>
  </si>
  <si>
    <t>RFID,APP</t>
  </si>
  <si>
    <t>Chargepoint</t>
  </si>
  <si>
    <t>1 Year parts only</t>
  </si>
  <si>
    <t>CHARGEPOINT CPF25 WALL MOUNT, 18 FT CORD, SINGLE, WITH CMK</t>
  </si>
  <si>
    <t>CPF50-L18-PDMNT</t>
  </si>
  <si>
    <t>CHARGEPOINT CPF50 PEDESTAL, 18 FT CORD, SINGLE, NO CMK</t>
  </si>
  <si>
    <t>CHARGEPOINT CPF50 PEDESTAL, 18 FT CORD, SINGLE, WITH CMK</t>
  </si>
  <si>
    <t>CHARGEPOINT CPF50 PEDESTAL, 18 FT CORD, DUAL, WITH CMK</t>
  </si>
  <si>
    <t>CPF50-L18-PEDMNT-Dual</t>
  </si>
  <si>
    <t>CPF50-L18-DUAL</t>
  </si>
  <si>
    <t>CHARGEPOINT CPF50 PEDESTAL, 18 FT CORD, DUAL, NO CMK</t>
  </si>
  <si>
    <t>CHARGEPOINT CPF50 WALL MOUNT, 23 FT CORD, SINGLE, NO CMK</t>
  </si>
  <si>
    <t>CHARGEPOINT CPF25 WALL MOUNT, 23 FT CORD, SINGLE, WITH CMK</t>
  </si>
  <si>
    <t>CPF50-L23-PDMNT</t>
  </si>
  <si>
    <t>CHARGEPOINT CPF50 PEDESTAL, 23 FT CORD, SINGLE, NO CMK</t>
  </si>
  <si>
    <t>CHARGEPOINT CPF50 PEDESTAL, 23 FT CORD, SINGLE, WITH CMK</t>
  </si>
  <si>
    <t>CHARGEPOINT CPF50 PEDESTAL, 23 FT DUAL, WITH CMK</t>
  </si>
  <si>
    <t>CPF50-L23-DUAL</t>
  </si>
  <si>
    <t>CHARGEPOINT CPF50 PEDESTAL, 23 FT CORD, DUAL, NO CMK</t>
  </si>
  <si>
    <t>SINGLE CHARGER LEVEL 2, GATEWAY OPTION - BOLLARD MOUNT CT4011</t>
  </si>
  <si>
    <t>RFID,APP, CR Card</t>
  </si>
  <si>
    <t>SINGLE CHARGER LEVEL 2, GATEWAY OPTION- WALL CT4013</t>
  </si>
  <si>
    <t>DUAL CHARGER LEVEL 2, GATEWAY OPTION - BOLLARD MOUNT CT4021</t>
  </si>
  <si>
    <t>DUAL CHARGER LEVEL 2, GATEWAY OPTION - WALL CT4023</t>
  </si>
  <si>
    <t>DUAL CHARGER LEVEL 2, GATEWAY OPTION, 23' CORD, 8'CMK - BOLLARD MOUNT CT4025</t>
  </si>
  <si>
    <t>DUAL CHARGER LEVEL 2, GATEWAY OPTION, 23' CORD, 8' CMK- WALL CT4027</t>
  </si>
  <si>
    <t>EVoCharge</t>
  </si>
  <si>
    <t>EV072-200-001A</t>
  </si>
  <si>
    <t>EVC4AA0C2B1A1</t>
  </si>
  <si>
    <t>EVoCharge Single Port Wall - with 30A Reel 10ft Interconnect</t>
  </si>
  <si>
    <t>RFID, QR,  APP</t>
  </si>
  <si>
    <t>EV Connect</t>
  </si>
  <si>
    <t>2 year parts only</t>
  </si>
  <si>
    <t>Just Voyager</t>
  </si>
  <si>
    <t>EV072-400-002A</t>
  </si>
  <si>
    <t>EVC4AA0C1B1B3</t>
  </si>
  <si>
    <t>EVoCharge Dual Port Pedestal - with 30A Reel</t>
  </si>
  <si>
    <t>L2-630-Full1-18</t>
  </si>
  <si>
    <t>Series 6 Single Plug Charging Station - 30A, 18' Cable</t>
  </si>
  <si>
    <t xml:space="preserve">Blink Charging Co. Series 6 Single Plug Charging Station 30A (7.2kW @ 240V/6.24kW @ 208V). 18' cable with single J1772 Plug. Includes RFID Card reader, LED charging status lights, LCD screen, 1 year full replacement warranty and 1 year network service. Requires one of the following part numbers: Wall Mount Part number - L2-WM-S5-S6 ( Qty 1 Series 6 charging station, wall mount bracket) or, Single Pedestal Mount Part numbers -  L2-SPM-S5-6 and Qty 1, L2-AP-U (Qty 1 Series 6 charging station, Qty 1 Single Pedestal mount and Qty 1 Anchor Plate) or, Dual Pedestal Mount Part numbers - L2-DPM-S5-S6 and, L2-AP-U (Qty 2 Series 6 charging stations, Qty 1 Dual Pedestal and Qty 1 Anchor Plate). Cable Management System options also available. No Commissioning fees. </t>
  </si>
  <si>
    <t>1% for orders &gt; $100k</t>
  </si>
  <si>
    <t>28 calendar days</t>
  </si>
  <si>
    <t>CONUS</t>
  </si>
  <si>
    <t>18'</t>
  </si>
  <si>
    <t>RFID, Mobile app, phone call, PlugShare</t>
  </si>
  <si>
    <t>UL 2231-1, UL 2231-2, UL 2594, and NEC Article 625 compliant</t>
  </si>
  <si>
    <t>One year full replacement warranty included</t>
  </si>
  <si>
    <t>RFID, App, Phone Call</t>
  </si>
  <si>
    <t>WEX</t>
  </si>
  <si>
    <t>L2-630-Full1-25</t>
  </si>
  <si>
    <t>Series 6 Single Plug Charging Station - 30A, 25' Cable</t>
  </si>
  <si>
    <t xml:space="preserve">Blink Charging Co. Series 6 Single Plug Charging Station 30A (7.2kW @ 240V/6.24kW @ 208V). 25' cable with single J1772 Plug. Includes RFID Card reader, LED charging status lights, LCD screen, 1 year full replacement warranty and 1 year network service. Requires one of the following part numbers: Wall Mount Part number - L2-WM-S5-S6 ( Qty 1 Series 6 charging station, wall mount bracket) or, Single Pedestal Mount Part numbers -  L2-SPM-S5-6 and Qty 1, L2-AP-U (Qty 1 Series 6 charging station, Qty 1 Single Pedestal mount and Qty 1 Anchor Plate) or, Dual Pedestal Mount Part numbers - L2-DPM-S5-S6 and, L2-AP-U (Qty 2 Series 6 charging stations, Qty 1 Dual Pedestal and Qty 1 Anchor Plate). Cable Management System options also available. No Commissioning fees. </t>
  </si>
  <si>
    <t>25'</t>
  </si>
  <si>
    <t>L2-730-Full1-18</t>
  </si>
  <si>
    <t>Series 7 Dual Plug Charging Station - 30A, 18' cable</t>
  </si>
  <si>
    <t xml:space="preserve">Blink Charging Co. Series 7 Dual Plug Charging Station 30A per plug (7.2kW @ 240V/6.24kW @ 208V). 18'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</si>
  <si>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18ft</t>
  </si>
  <si>
    <t>L2-730-Full1-25</t>
  </si>
  <si>
    <t>Series 7 Dual Plug Charging Station - 30A, 25' cable</t>
  </si>
  <si>
    <t xml:space="preserve">Blink Charging Co. Series 7 Dual Plug Charging Station 30A per plug (7.2kW @ 240V/6.24kW @ 208V). 25' cable with two J1772 Plugs. Includes RFID Card reader, LED charging status lights, LCD screen,1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</si>
  <si>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25ft</t>
  </si>
  <si>
    <t>L2-748-Full1-18</t>
  </si>
  <si>
    <t>Series 7 Dual Plug Charging Station - 48A, 18' cable</t>
  </si>
  <si>
    <t xml:space="preserve">Blink Charging Co. Series 7 Dual Plug Charging Station 48A per plug (11.52kW @ 240V/9.98kW @ 208V). 18'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</si>
  <si>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11.52kW</t>
  </si>
  <si>
    <t>48A</t>
  </si>
  <si>
    <t>L2-748-Full1-25</t>
  </si>
  <si>
    <t>Series 7 Dual Plug Charging Station - 48A, 25' cable</t>
  </si>
  <si>
    <t xml:space="preserve">Blink Charging Co. Series 7 Dual Plug Charging Station 48A per plug (11.52kW @ 240V/9.98kW @ 208V). 25'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</si>
  <si>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L2-780-Full1-18</t>
  </si>
  <si>
    <t>Series 7 Plus Dual Plug Charging Station - 80A, 18' cable</t>
  </si>
  <si>
    <t xml:space="preserve">Blink Charging Co. Series 7 Plus Dual Plug Charging Station 80A per plug (19.2kW @ 240V/16.64kW @ 208V). 18'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</si>
  <si>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19.2kW</t>
  </si>
  <si>
    <t>L2-780-Full1-25</t>
  </si>
  <si>
    <t>Series 7 Plus Dual Plug Charging Station - 80A, 25' cable</t>
  </si>
  <si>
    <t xml:space="preserve">Blink Charging Co. Series 7 Plus Dual Plug Charging Station 80A per plug (19.2kW @ 240V/16.64kW @ 208V). 25'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</si>
  <si>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Credit Card, RFID, App, Phone Call</t>
  </si>
  <si>
    <t>L2-848-Full1-18-CC</t>
  </si>
  <si>
    <t>Series 8 Dual Plug Charging Station - 48A, 18' cable, Credit Card Reader</t>
  </si>
  <si>
    <t xml:space="preserve">Blink Charging Co. Series 8 Dual Plug Charging Station 48A per plug (11.52kW @ 240V/9.98kW @ 208V). 18' cable with two J1772 Plugs. Includes Credit Card Reader,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</si>
  <si>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L2-848-Full1-25-CC</t>
  </si>
  <si>
    <t>Series 8 Dual Plug Charging Station - 48A, 25' cable, Credit Card Reader</t>
  </si>
  <si>
    <t xml:space="preserve">Blink Charging Co. Series 8 Dual Plug Charging Station 48A per plug (11.52kW @ 240V/9.98kW @ 208V). 25' cable with two J1772 Plugs. Includes Credit Card Reader,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</si>
  <si>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SAE J1773</t>
  </si>
  <si>
    <t>L2-880-Full1-18-CC</t>
  </si>
  <si>
    <t>Series 8 Plus Dual Plug Charging Station - 80A, 18' cable, Credit Card Reader</t>
  </si>
  <si>
    <t xml:space="preserve">Blink Charging Co. Series 8 Plus Dual Plug Charging Station 80A per plug (19.2kW @ 240V/16.64kW @ 208V). 18' cable with two J1772 Plugs. Includes Credit Card Reader,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</si>
  <si>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SAE J1774</t>
  </si>
  <si>
    <t>L2-880-Full1-25-CC</t>
  </si>
  <si>
    <t>Series 8 Plus Dual Plug Charging Station - 80A, 25' cable, Credit Card Reader</t>
  </si>
  <si>
    <t xml:space="preserve">Blink Charging Co. Series 8 Plus Dual Plug Charging Station 80A per plug (19.2kW @ 240V/16.64kW @ 208V). 25' cable with two J1772 Plugs. Includes Credit Card Reader,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</si>
  <si>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SAE J1775</t>
  </si>
  <si>
    <t xml:space="preserve">Loop Global Inc. </t>
  </si>
  <si>
    <t>EVS-32A-l2-001</t>
  </si>
  <si>
    <t>EV-Flex Level 2 Charger (7.68 kW)</t>
  </si>
  <si>
    <t>45 calendar days</t>
  </si>
  <si>
    <t>32A</t>
  </si>
  <si>
    <t>18 or 25 ft</t>
  </si>
  <si>
    <t>RFID, Mobile app, phone call</t>
  </si>
  <si>
    <t>Singe and double pedestal, wall, and pole</t>
  </si>
  <si>
    <t>3 years standard warranty.</t>
  </si>
  <si>
    <t>RFID, App</t>
  </si>
  <si>
    <t>EVS-32A-l2-002</t>
  </si>
  <si>
    <t xml:space="preserve">EV-Flex Lite Level 2 Charger (7.68 kW) </t>
  </si>
  <si>
    <t>Mobile app</t>
  </si>
  <si>
    <t>EVS-80A-l2-001</t>
  </si>
  <si>
    <t>EV-Fleet Level 2 Charger (19.2 kW)</t>
  </si>
  <si>
    <t>RFID, Mobile app, QR code</t>
  </si>
  <si>
    <t>EVS-80A-l2-EU1</t>
  </si>
  <si>
    <t xml:space="preserve">EV-Flex EU Level 2 Charger (7.36 kW/22 kW) </t>
  </si>
  <si>
    <t>7.36 kW/22 kW</t>
  </si>
  <si>
    <t>EVS-FOCUS-F1</t>
  </si>
  <si>
    <t>EV-Focus w/ (1) EV-Flex L2 Charger</t>
  </si>
  <si>
    <t>EVS-FOCUS-F1-CR</t>
  </si>
  <si>
    <t xml:space="preserve">EV-Focus w/ (1) EV-Flex L2 Charger + Retractor </t>
  </si>
  <si>
    <t>EVS-FOCUS-F2</t>
  </si>
  <si>
    <t>EV-Focus w/ (2) EV-Flex L2 Chargers</t>
  </si>
  <si>
    <t>EVS-FOCUS-F2-CR</t>
  </si>
  <si>
    <t xml:space="preserve">EV-Focus w/ (2) EV-Flex L2 Charger + Retractors </t>
  </si>
  <si>
    <t>EVS-FOCUS-FL1</t>
  </si>
  <si>
    <t>EV-Focus w/ (1) EV-Fleet L2 Charger</t>
  </si>
  <si>
    <t>EVS-FOCUS-FL1-CR</t>
  </si>
  <si>
    <t xml:space="preserve">EV-Focus w/ (1) EV-Fleet L2 Charger + Retractor </t>
  </si>
  <si>
    <t>EVS-FOCUS-FL2</t>
  </si>
  <si>
    <t>EV-Focus w/ (2) EV-Fleet L2 Chargers</t>
  </si>
  <si>
    <t>EVS-FOCUS-FL2-CR</t>
  </si>
  <si>
    <t xml:space="preserve">EV-Focus w/ (2) EV-Fleet L2 Charger + Retractors </t>
  </si>
  <si>
    <t>EVS-FOCUS-EU1</t>
  </si>
  <si>
    <t>EV-Focus w/ (1) EV-Flex EU L2 Charger</t>
  </si>
  <si>
    <t>EVS-FOCUS-EU1-CR</t>
  </si>
  <si>
    <t xml:space="preserve">EV-Focus w/ (1) EV-Flex EU L2 Charger + Retractor </t>
  </si>
  <si>
    <t>EVS-FOCUS-EU2</t>
  </si>
  <si>
    <t>EV-Focus w/ (2) EV-Flex EU L2 Chargers</t>
  </si>
  <si>
    <t>EVS-FOCUS-EU2-CR</t>
  </si>
  <si>
    <t xml:space="preserve">EV-Focus w/ (2) EV-Flex EU L2 Charger + Retractors </t>
  </si>
  <si>
    <t>90 DARO</t>
  </si>
  <si>
    <t>Global</t>
  </si>
  <si>
    <t>1 port - 5.76kW max single port power</t>
  </si>
  <si>
    <t>N/A--the EV ARC system is off grid</t>
  </si>
  <si>
    <t>91.2% efficiency (solar to charger)</t>
  </si>
  <si>
    <t>SAE J-1772</t>
  </si>
  <si>
    <t>EV ARC systems are off-grid and fit in a standard parking spot; the EV charger is mounted on the EV ARC mounting column.</t>
  </si>
  <si>
    <t>EV ARC systems are wind rated to 160mph; Inverter UL1741-2010/2018, IEEE1547a-2003/2014, FCC 15
class B, UL1741SA, CA Rule 21, HECO Rule 14H; Solar Panels UL 1703, IEC 61215, IEC 61730; Battery UL1642, BMS and Components Demonstrated to UL2271; EVSE UL2594  and UL2231</t>
  </si>
  <si>
    <t xml:space="preserve">Beam EV ARC 2020 Product Warranty: 1-year manufacturer warranty warrants the product(s) sold by it to be free from defects in materials and workmanship for a period of 12 months from the date of delivery. Additionally, the manufacturer’s warranties for many major components of the product are passed through to the customer as follows: 
• Inverter – 10 year limited warranty (5 years on LCD screen and Fans)
• Battery – 5 year warranty, plus 5 additional years on the cells only
• High power 360w or equivalent PV Modules – 25-year warranty with a maximum performance degradation of 0.25%/yr over the course of 25 years
• Wireless Communications – 3-year product warranty
• DC-DC Converter – 2-year limited warranty 
</t>
  </si>
  <si>
    <t>2 ports - 2.88kW - 5.76kW of power per plug</t>
  </si>
  <si>
    <t>ARC-CP4013</t>
  </si>
  <si>
    <t>EV ARC 2020 with ChargePoint Networked EV Charger model CT-4013</t>
  </si>
  <si>
    <t>The EV ARC 2020 generates power with a 4.4kW array and is the most powerful model we have ever released. Equipped with our patented BeamTrak solar tracking system. Included in the base unit price is a 12-month Operation &amp; Maintenance Plan with wireless remote monitoring. ChargePoint Networked EV Chargers. Pedestal-mount system equipped with LCD screen and compatible with the ChargePoint Network, allowing for specialized pricing policies/access controls, generation of usage/energy reports, etc. Model: CT-4013-GW1 One Plug, type J177 with power per outlet of 3.8kW. Includes Transformer ARC upgrade that stows EV ARC for easier transport.</t>
  </si>
  <si>
    <t>18 ft</t>
  </si>
  <si>
    <t>RFID, mobile app, contactless credit card</t>
  </si>
  <si>
    <t>ARC-CP4023</t>
  </si>
  <si>
    <t>EV ARC 2020 with ChargePoint Networked EV Charger model: CT-4023</t>
  </si>
  <si>
    <t>The EV ARC 2020 generates power with a 4.4kW array and is the most powerful model we have ever released. Equipped with our patented BeamTrak solar tracking system. Included in the base unit price is a 12-month Operation &amp; Maintenance Plan with wireless remote monitoring. ChargePoint Networked EV Chargers. Pedestal-mount system equipped with LCD screen and compatible with the ChargePoint Network, allowing for specialized pricing policies/access controls, generation of usage/energy reports, etc. Model: CT-4023-GW1 w/ CT4000 PMGMT Dual plug, type J177 2 with 17 cords, power management control, and power per outlet of 1.9 3.8 kW . Includes Transformer ARC upgrade that stows EV ARC for easier transport.</t>
  </si>
  <si>
    <t>L2P-30-240-15-001</t>
  </si>
  <si>
    <t>BTCPower - Level 2 - Dual Port - Pedestal - 30A - RFID</t>
  </si>
  <si>
    <t>AC Level 2 Pedestal 30A Dual, RFID, , Includes standard 2 year warranty (parts only)</t>
  </si>
  <si>
    <t>CONUS/OCONUS</t>
  </si>
  <si>
    <t>99%+</t>
  </si>
  <si>
    <t>RFID, Mobile App, and QR</t>
  </si>
  <si>
    <t>ETL Certified; Complies with UL 2594, UL 2231-1, UL 2231-2, and NEC Article 625, EMC: FCC Part 15 Class A</t>
  </si>
  <si>
    <t xml:space="preserve">L2P-30-240-15-001, (2) 130-0745-01 </t>
  </si>
  <si>
    <t>BTCPower - Level 2 - Dual Port - Pedestal - 30A - RFID - Add-On 30A Retractors</t>
  </si>
  <si>
    <t>AC Level 2 Pedestal 30A Dual, RFID, 30A Retractors ADA Compliant, Includes standard 2 year warranty (parts only)</t>
  </si>
  <si>
    <t xml:space="preserve">L2P-40-240-15-001, (2) 130-0746-01 </t>
  </si>
  <si>
    <t>BTCPower - Level 2 - Dual Port - Pedestal - 40A - RFID - Add-On 40A Retractors</t>
  </si>
  <si>
    <t>AC Level 2 Pedestal 40A Dual, RFID, 40A Retractors, Includes standard 2 year warranty (parts only)</t>
  </si>
  <si>
    <t>240/208 VAC, 40A Load</t>
  </si>
  <si>
    <t xml:space="preserve">L2P-30-240-16-001, (1) 130-0745-01 </t>
  </si>
  <si>
    <t>BTCPower - Level 2 - Single Port - Pedestal 30A - RFID - Add-On 30A Retractor</t>
  </si>
  <si>
    <t>AC Level 2 Pedestal 30A Single, RFID, 30A Retractor, Includes standard 2 year warranty (parts only)</t>
  </si>
  <si>
    <t>L2P-40-240-16-001</t>
  </si>
  <si>
    <t>BTCPower - Level 2 - Single Port - Pedestal - 40A - RFID</t>
  </si>
  <si>
    <t>AC Level 2 Pedestal 40A Single, RFID, , Includes standard 2 year warranty (parts only)</t>
  </si>
  <si>
    <t xml:space="preserve">L2P-40-240-16-001, (1) 130-0746-01 </t>
  </si>
  <si>
    <t>BTCPower - Level 2 - Single Port - Pedestal - 40A - RFID - Add-On 40A Retractor</t>
  </si>
  <si>
    <t>AC Level 2 Pedestal 40A Single, RFID, 40A Retractor, Includes standard 2 year warranty (parts only)</t>
  </si>
  <si>
    <t>L2W-30-240-16-001</t>
  </si>
  <si>
    <t>AC Level 2 Wall Mount 30A Single</t>
  </si>
  <si>
    <t>Additional 2% 
for 10+ Units</t>
  </si>
  <si>
    <t>L2W-30-240-15-001</t>
  </si>
  <si>
    <t>AC Level 2 Wall Mount 30A Dual</t>
  </si>
  <si>
    <t>AC Level 2 Wall Mount 30A Dual w/RFID</t>
  </si>
  <si>
    <t>L2W-40-240-15-001</t>
  </si>
  <si>
    <t>AC Level 2 Wall Mount 40A Single</t>
  </si>
  <si>
    <t>AC Level 2 Wall Mount 40A Single w/RFID</t>
  </si>
  <si>
    <t>L2W-70-240-16-003</t>
  </si>
  <si>
    <t>AC Level 2 Wall Mount 70A Single</t>
  </si>
  <si>
    <t>AC Level 2 Wall Mount 70A Single w/ RFID &amp; Credit Card</t>
  </si>
  <si>
    <t>Credit Card, RFID, Mobile App, and QR</t>
  </si>
  <si>
    <t>L2P-30-240-16-001</t>
  </si>
  <si>
    <t>AC Level 2 Pedestal 30A Single</t>
  </si>
  <si>
    <t>L2P-30-240-16-002</t>
  </si>
  <si>
    <t>Credit Card, Mobile App, QR Code</t>
  </si>
  <si>
    <t>Credit Card-EMV</t>
  </si>
  <si>
    <t>L2P-30-240-16-005</t>
  </si>
  <si>
    <t>L2P-30-240-15-003</t>
  </si>
  <si>
    <t>AC Level 2 Pedestal 30A Dual</t>
  </si>
  <si>
    <t>AC Level 2 Pedestal 30A Dual w/ Credit Card</t>
  </si>
  <si>
    <t>L2P-40-240-15-002</t>
  </si>
  <si>
    <t>AC Level 2 Pedestal 40A Dual</t>
  </si>
  <si>
    <t>AC Level 2 Pedestal 40A Dual w/ Credit Card</t>
  </si>
  <si>
    <t>EVC-CaaS-BTC-30P</t>
  </si>
  <si>
    <t>EV CaaS - BTC Power 30A Pedestal - 60 Month Turnkey</t>
  </si>
  <si>
    <t>EV Connect (CaaS) Charging-as-a-Service subscription per station: Turnkey plan includes site plan and evaluation, hardware (BTC Power - L2P-30-240-15-005), 30A, Dual Pedestal Mount (Networked) with EMV Credit Card Reader, RFID, Retractor, station setup and commissioning, software (Optimize charging management plan), pricing controls, load management, robust data reporting and EV Connect Shield; a comprehensive operations and maintenance plan.  60-Month Term</t>
  </si>
  <si>
    <t>Mo</t>
  </si>
  <si>
    <t>5 YR Parts and Labor</t>
  </si>
  <si>
    <t>RFID, Credit Card-EMV, Mobile App</t>
  </si>
  <si>
    <t>EVC-CaaS-BTC-40P</t>
  </si>
  <si>
    <t>EV CaaS - BTC Power 40A Pedestal - 60 Month Turnkey</t>
  </si>
  <si>
    <t>EV Connect (CaaS) Charging-as-a-Service subscription per station: Turnkey plan includes site plan and evaluation, hardware (BTC Power - L2P-40-240-15-005), 40A, Dual Pedestal Mount (Networked) with EMV Credit Card Reader, RFID, Retractor, station setup and commissioning, software (Optimize charging management plan), pricing controls, load management, robust data reporting and EV Connect Shield; a comprehensive operations and maintenance plan.  60-Month Term</t>
  </si>
  <si>
    <t>EVC-CaaS-BTC-40W</t>
  </si>
  <si>
    <t>EV CaaS - BTC Power 40A Wall - 60 Month Turnkey</t>
  </si>
  <si>
    <t>EV Connect (CaaS) Charging-as-a-Service subscription per station: Turnkey plan includes site plan and evaluation, hardware (BTC Power - L2W-40-240-15-001), 40A, Single Wall Mount (Networked) with EMV Credit Card Reader, RFID,  Retractor, station setup and commissioning, software (Optimize charging management plan), pricing controls, load management, robust data reporting and EV Connect Shield; a comprehensive operations and maintenance plan.  60-Month Term</t>
  </si>
  <si>
    <t>EVC-CaaS-EvoPlus</t>
  </si>
  <si>
    <t>EV CaaS - EvoCharge iEVSE Plus - 60 Month</t>
  </si>
  <si>
    <t>EV Connect Charging as a Service charge per station:  EvoCharge EVC3AC0A1E1B2. 4' Dual-Port Pedestal Mount Charging Station with 18' Cable (WiFi, 4G-LTE cellular, RFID).  60-Month Term</t>
  </si>
  <si>
    <t>Y</t>
  </si>
  <si>
    <t>RFID or Mobile App/QR Code via NSP</t>
  </si>
  <si>
    <t>ADA/OSHA compliant; UL/cUL Listed; SAE J1772, UL 2594, UL 355, UL 2231, UL 2251, UL 60730, CSA</t>
  </si>
  <si>
    <t>RFID, App via Network Service Provider</t>
  </si>
  <si>
    <t>EV CaaS - PowerCharge Energy Platinum - 60 Month</t>
  </si>
  <si>
    <t>EV Connect Charging as a Service charge per station: PowerCharge E20DPP-CR. Energy Platinum, 32a, Dual Pedestal Mount (Networked) with Retractor. 60-Month Term</t>
  </si>
  <si>
    <t>3.8kW/5.8kW/7.6kW</t>
  </si>
  <si>
    <t>RFID, Mobile App, and QR Code</t>
  </si>
  <si>
    <t>UL 50/991/1449/1998/2231/2594
FCC Part 15B; FCC Part 15.225 (RFID 13.56MHz); FCC Part 15.247 (WLAN 2.4GHz); FCC Part 27 (AT&amp;T) or FCC Part 27 (Verizon)
ADA Compliant</t>
  </si>
  <si>
    <t>EV CaaS - PowerCharge Pro- Lightning - 60 Month</t>
  </si>
  <si>
    <t>EV CaaS - PowerCharge Pro-Lightning - 60 Month</t>
  </si>
  <si>
    <t>EV Connect Charging as a Service charge per station: PowerCharge PL20DPP-CR. Pro-Lightning, 32a, Dual Pedestal Mount (Networked) with Retractor. 60-Month Term</t>
  </si>
  <si>
    <t>UL 50/991/1449/1998/2231/2594; FCC Part 15B; FCC Part 15.225 (RFID 13.56MHz); FCC Part 15.247 (WLAN 2.4GHz); FCC Part 27 (AT&amp;T) or; FCC Part 27 (Verizon); Energy Star (#E354962);UL 354962;
ADA Compliant</t>
  </si>
  <si>
    <t>EVC-CaaS-Pow-80-DP-CR</t>
  </si>
  <si>
    <t>EV CaaS - PowerCharge 80A Dual Pedestal - 60 Month Turnkey</t>
  </si>
  <si>
    <t>EV Connect (CaaS) Charging-as-a-Service subscription per station: Package includes lease of hardware (PowerCharge PC-E80-44-EVC) 80A, Dual Pedestal Mount (Networked) with Retractor, as well as Services including: site plan and evaluation, hardware station setup and commissioning, software (Optimize charging management plan), pricing controls, load management, robust data reporting, Fleet Management Module, and EV Connect Shield; a comprehensive operations and maintenance plan. 60-Month Term</t>
  </si>
  <si>
    <t>Evocharge</t>
  </si>
  <si>
    <t>EVC3AC4B1A1B4</t>
  </si>
  <si>
    <t>EvoCharge - Level 2 - iEVSE Plus - Dual Port - Pedestal - 32A/7.7KW - Retractor - 25ft</t>
  </si>
  <si>
    <t>EvoCharge® Charging Stations with Retractor and Pedestal Dual,  SAE J1772, AC Level 2, 32A, 7.7 kW, Cable Management System: Retractor™ – spring loaded tether, suspends cable. Connector and holsters included, J1772 Cordset: standard length: 25 ft., NEMA 4, Outdoor and Indoor Rated, High-strength Anodized Aluminum Pedestal: Standard Pedestal Height: 8 ft. (to allow Retractor to suspend cable from ground), UL/cUL Listed,  Includes standard 3 year warranty (Parts Only), 3 year accessory warranty</t>
  </si>
  <si>
    <t> 3 year standard warranty on charging station and accessories.  Full warranty terms &amp; conditions:  https://evocharge.com/warranty/</t>
  </si>
  <si>
    <t>EVC3AC4B1E1B2</t>
  </si>
  <si>
    <t>EvoCharge - Level 2 - iEVSE Plus - Dual Port - Pedestal - 32A/7.7KW - Cable Management - 25ft</t>
  </si>
  <si>
    <t>EvoCharge® Charging Stations with Pedestal Mount Dual SAE J1772, AC Level 2, 32A, 7.7 kW, Cable Management System: Connector &amp; holster included, J1772 Cordset: standard length: 25 ft., NEMA 4, Outdoor and Indoor Rated, High-strength Anodized Aluminum Pedestal: Standard, Pedestal Height: 4 ft., UL/cUL Listed</t>
  </si>
  <si>
    <t>iEVSE Plus</t>
  </si>
  <si>
    <t>EvoCharge Wall Mount Charging Station with Retractor and 25' Cable (WiFi, 4G-LTE cellular, RFID)</t>
  </si>
  <si>
    <t>EVC3AC0A1A1A3</t>
  </si>
  <si>
    <t>EvoCharge 6' Pedestal Mount Charging Station with Retractor and 18' Cable (WiFi, 4G-LTE cellular, RFID)</t>
  </si>
  <si>
    <t>EVC3AC0A1A1B3</t>
  </si>
  <si>
    <t>EvoCharge 6' Dual Pedestal Mount Charging Station with Retractor and 18' Cable (WiFi)</t>
  </si>
  <si>
    <t>EVC3AC0B1A1A1-EW</t>
  </si>
  <si>
    <t>EvoCharge Wall Mount Charging Station with Retractor and 25' Cable (WiFi, 4G-LTE cellular, RFID), 5 yr warranty</t>
  </si>
  <si>
    <t>EVC3AC0A1A1A3-EW</t>
  </si>
  <si>
    <t>EvoCharge 6' Pedestal Mount Charging Station with Retractor and 18' Cable (WiFi, 4G-LTE cellular, RFID), 5 yr warranty</t>
  </si>
  <si>
    <t>EVC3AC0A1A1B3-EW</t>
  </si>
  <si>
    <t>EvoCharge 6' Dual Pedestal Mount Charging Station with Retractor and 18' Cable (WiFi), 5 yr warranty</t>
  </si>
  <si>
    <t>PowerCharge</t>
  </si>
  <si>
    <t>PC-E32-09</t>
  </si>
  <si>
    <t>PowerCharge Platinum (non-networked)32A Dual Pedestal</t>
  </si>
  <si>
    <t>PowerCharge Platinum Charging Station, Pedestal mount - Dual Port, 208/240v, 32a (7.6kW), 18', J1772, OCPP 1.6, RFID Access Control, Includes standard 3 year warranty (Parts Only)</t>
  </si>
  <si>
    <t>Adjustable: 16A/24A/32A ; 208/240VAC, Single Phase</t>
  </si>
  <si>
    <t>3 Year (Parts) -Standard, hardware exchange program</t>
  </si>
  <si>
    <t>PC-E32-33</t>
  </si>
  <si>
    <t>PowerCharge Platinum (non-networked)32A Dual Pedestal with Cable Retractor</t>
  </si>
  <si>
    <t>PowerCharge Platinum Charging Station, Pedestal mount - Dual Port, 208/240v, 32a (7.6kW), 18', J1772, OCPP 1.6, Includes Cable Retractors, RFID Access Control, Includes standard 3 year warranty (Parts Only)</t>
  </si>
  <si>
    <t>E20SWP</t>
  </si>
  <si>
    <t>PC-Energy</t>
  </si>
  <si>
    <t>Energy Platinum, 32a, Single Wall Mount (Networked)</t>
  </si>
  <si>
    <t>E20SWP-CR</t>
  </si>
  <si>
    <t>Energy Platinum, 32a, Single Wall Mount (Networked) with Retractor</t>
  </si>
  <si>
    <t>E20DWP</t>
  </si>
  <si>
    <t>Energy Platinum, 32a, Dual Wall Mount (Networked)</t>
  </si>
  <si>
    <t>E20DWP-CR</t>
  </si>
  <si>
    <t>Energy Platinum, 32a, Dual Wall Mount (Networked) with Retractor</t>
  </si>
  <si>
    <t>E20SPP</t>
  </si>
  <si>
    <t>Energy Platinum, 32a, Single Pedestal Mount (Networked)</t>
  </si>
  <si>
    <t>E20SPP-CR</t>
  </si>
  <si>
    <t>Energy Platinum, 32a, Single Pedestal Mount (Networked) with Retractor</t>
  </si>
  <si>
    <t>E20DPP</t>
  </si>
  <si>
    <t>Energy Platinum, 32a, Dual Pedestal Mount (Networked)</t>
  </si>
  <si>
    <t>E20DPP-CR</t>
  </si>
  <si>
    <t>Energy Platinum, 32a, Dual Pedestal Mount (Networked) with Retractor</t>
  </si>
  <si>
    <t>PL20DPP</t>
  </si>
  <si>
    <t xml:space="preserve">Pro-Lightning, 32a Dual Pedestal Mount (Networked) </t>
  </si>
  <si>
    <t>PL20DPP-CR</t>
  </si>
  <si>
    <t>Pro-Lightning, 32a, Dual Pedestal Mount (Networked) with Retractor</t>
  </si>
  <si>
    <t>E35SWP</t>
  </si>
  <si>
    <t>Energy Platinum  40 amp Single Wall Mount (Networked)</t>
  </si>
  <si>
    <t>3.8kW/5.8kW/7.6kW/ 96. kW</t>
  </si>
  <si>
    <t>208-240 VAC, 40 A</t>
  </si>
  <si>
    <t>E35SWP-CR</t>
  </si>
  <si>
    <t>Energy Platinum 40 amp Single Wall Mount (Networked) with Retractor</t>
  </si>
  <si>
    <t>E35DWP</t>
  </si>
  <si>
    <t>40 amp Dual Wall Mount (Networked)</t>
  </si>
  <si>
    <t>E35DWP-CR</t>
  </si>
  <si>
    <t>40 amp Dual Wall Mount (Networked) with Retractor</t>
  </si>
  <si>
    <t>E35SPP</t>
  </si>
  <si>
    <t>40 amp Single Pedestal Mount (Networked)</t>
  </si>
  <si>
    <t>E35SPP-CR</t>
  </si>
  <si>
    <t>40 amp Single Pedestal Mount (Networked) with Retractor</t>
  </si>
  <si>
    <t>E35DPP</t>
  </si>
  <si>
    <t>40 amp Dual Pedestal Mount (Networked)</t>
  </si>
  <si>
    <t>E35DPP-CR</t>
  </si>
  <si>
    <t>40 amp Dual Pedestal Mount (Networked) with Retractor</t>
  </si>
  <si>
    <t>PL35DPP</t>
  </si>
  <si>
    <t xml:space="preserve">Pro-Lightning 40 amp Dual Pedestal Mount (Networked) </t>
  </si>
  <si>
    <t>PL35DPP-CR</t>
  </si>
  <si>
    <t>Pro-Lightning 40 amp Dual Pedestal Mount (Networked) with Retractor</t>
  </si>
  <si>
    <t>E80SWP</t>
  </si>
  <si>
    <t>Energy Platinum 80a EV Charger, Single-Port, Wall Mount, Networked</t>
  </si>
  <si>
    <t>Adjustable 3.8kW/5.8kW/7.6kW/ 9.6kW/19.2 kW</t>
  </si>
  <si>
    <t>208-240 VAC, 80 A</t>
  </si>
  <si>
    <t>Pending</t>
  </si>
  <si>
    <t>E80SWP-CR</t>
  </si>
  <si>
    <t>Energy Platinum 80a EV Charger, Single-Port, Wall Mount, Networked, Cable Retractor</t>
  </si>
  <si>
    <t>E80SPP</t>
  </si>
  <si>
    <t>Energy Platinum 80a EV Charger, Single-Port, Pedestal, Networked</t>
  </si>
  <si>
    <t>E80SPP-CR</t>
  </si>
  <si>
    <t>Energy Platinum 80a EV Charger, Single-Port, Pedestal, Networked, Cable Retractor</t>
  </si>
  <si>
    <t>SAE J1776</t>
  </si>
  <si>
    <t>E80DPP</t>
  </si>
  <si>
    <t>Energy Platinum 80a EV Charger, Dual-Port, Pedestal, Networked</t>
  </si>
  <si>
    <t>SAE J1777</t>
  </si>
  <si>
    <t>E80DPP-CR</t>
  </si>
  <si>
    <t>Energy Platinum 80a EV Charger, Dual-Port, Pedestal, Networked, Cable Retractors</t>
  </si>
  <si>
    <t>SAE J1778</t>
  </si>
  <si>
    <t>Enphase</t>
  </si>
  <si>
    <t>EVSE-NA-1012-0130-X000</t>
  </si>
  <si>
    <t>Mobile Charger</t>
  </si>
  <si>
    <t>120VAC, 12A Charging, Portable EVSE with NEMA 5-15 input plug and 25’ output J1772 cable</t>
  </si>
  <si>
    <t>1.4kW</t>
  </si>
  <si>
    <t>110-120 VAC</t>
  </si>
  <si>
    <t>J1772</t>
  </si>
  <si>
    <t xml:space="preserve">Open </t>
  </si>
  <si>
    <t xml:space="preserve">Non-Networked </t>
  </si>
  <si>
    <t>Wall with Single or Dual Pedestal Option</t>
  </si>
  <si>
    <t>UL 2594, UL 2251, UL 2231-1, UL 2231-2, UL 1998, UL 991
C22.2 No. 280-13, CSA C22.2 No. 282, CSA C22.2 No. 281.1, CSA C22.2 No. 281.2, CSA C22.2 No. 0.8
NMX-J-677-ANCE-2016, NMX-J-678-ANCE-2017, NMX-J-668-1-ANCE, NMX-J-668-2-ANCE, NOM-001-SCFI-2018,
NMX-I-60950-1-NYCE-2015, NOM-024-SCFI-2013, NOM-208-SCFI-201</t>
  </si>
  <si>
    <t>5 Years</t>
  </si>
  <si>
    <t>HCS-40R-C17-L25-170</t>
  </si>
  <si>
    <t>HCS-40R</t>
  </si>
  <si>
    <t>32A charging, 240VAC, 10AWG service, 25' 10AWG ruggedized J1772 connector, Hardwired (Non-Networked)</t>
  </si>
  <si>
    <t>7.6kW</t>
  </si>
  <si>
    <t>208-240 VAC, 40A</t>
  </si>
  <si>
    <t>Open</t>
  </si>
  <si>
    <t>HCS-40R-C17-L25-A087-170</t>
  </si>
  <si>
    <t>HCS-40R with ChargeGuard keyed access control</t>
  </si>
  <si>
    <t>32A charging, 240VAC, 10AWG service, 25' 10AWG ruggedized J1772 connector, with access control via physical key (907), Hardwired (Non-Networked)</t>
  </si>
  <si>
    <t>HCS-40R-C17-L25-A141-170</t>
  </si>
  <si>
    <t>HCS-40R with COSMOS load control and digital access control interface.</t>
  </si>
  <si>
    <t>32A/24A/16A/08A charging, 240VAC, 10AWG service, 25' 10AWG ruggedized J1772 connector, with load management interface &amp; digital access control (COSMOS 15-wire conduit), Hardwired (Non-Networked)</t>
  </si>
  <si>
    <t>HCS-D40R-C17-L25-121</t>
  </si>
  <si>
    <t>HCS-D40R (dual station)</t>
  </si>
  <si>
    <t>32A or 2x16A charging, 240VAC, 2x25' 10AWG ruggedized J1772 connector, 08AWG conduit, dual output, hardwired (Non-Networked)</t>
  </si>
  <si>
    <t>HCS-50R-C29-L25-280</t>
  </si>
  <si>
    <t>HCS-50R</t>
  </si>
  <si>
    <t>40A charging, 240VAC, 8AWG service, 25' 10AWG ruggedized J1772 connector, Hardwired (Non-Networked)</t>
  </si>
  <si>
    <t>9.6kW</t>
  </si>
  <si>
    <t>208-240 VAC, 50A</t>
  </si>
  <si>
    <t>HCS-50R-C29-L25-A141-280</t>
  </si>
  <si>
    <t>HCS-50R with COSMOS load control and digital access control interface.</t>
  </si>
  <si>
    <t>40A/30A/20A/10A charging, 240VAC, 8AWG service, 25' 10AWG ruggedized J1772 connector, with load management interface &amp; digital access control (COSMOS 15-wire conduit), Hardwired (Non-Networked)</t>
  </si>
  <si>
    <t>7.6kW%</t>
  </si>
  <si>
    <t>HCS-D50R-C29-L25-268</t>
  </si>
  <si>
    <t>HCS-D50R (dual station)</t>
  </si>
  <si>
    <t>40A or 2x20A charging, 240VAC, 2x25' 10AWG ruggedized J1772 connector, 08AWG conduit, dual output, Hardwired (Non-Networked)</t>
  </si>
  <si>
    <t>HCS-60R-C22-L25-179</t>
  </si>
  <si>
    <t>HCS-60R</t>
  </si>
  <si>
    <t>48A charging, 240VAC, 8AWG service, 25' 6AWG ruggedized J1772 connector, Hardwired (Non-Networked)</t>
  </si>
  <si>
    <t>208-240 VAC, 60A</t>
  </si>
  <si>
    <t>HCS-60R-C22-L25-A087-179</t>
  </si>
  <si>
    <t>HCS-60R with ChargeGuard keyed access control</t>
  </si>
  <si>
    <t>48A charging, 240VAC, 10AWG service, 25' 10AWG ruggedized J1772 connector, with access control via physical key, Hardwired (Non-Networked)</t>
  </si>
  <si>
    <t>HCS-60R-C22-L25-A141-179</t>
  </si>
  <si>
    <t>HCS-60R with COSMOS load control and digital access control interface.</t>
  </si>
  <si>
    <t>48A/36A/24A/12A charging, 240VAC, 8AWG service, 25' 6AWG ruggedized J1772 connector, with load management interface &amp; digital access control (COSMOS 15-wire conduit ), Hardwired</t>
  </si>
  <si>
    <t>HCS-80R-C22-L25-180</t>
  </si>
  <si>
    <t>HCS-80R</t>
  </si>
  <si>
    <t>64A charging, 240VAC, 8AWG service, 25' 6AWG ruggedized J1772 connector, Hardwired (Non-Networked)</t>
  </si>
  <si>
    <t>15.36kW</t>
  </si>
  <si>
    <t>208-240 VAC, 80A</t>
  </si>
  <si>
    <t>HCS-80R-C22-L25-A087-180</t>
  </si>
  <si>
    <t>HCS-80R with ChargeGuard keyed access control</t>
  </si>
  <si>
    <t>64A charging, 240VAC, 10AWG service, 25' 10AWG ruggedized J1772 connector, with access control via physical key, Hardwired (Non-Networked)</t>
  </si>
  <si>
    <t>HCS-80R-C22-L25-A141-180</t>
  </si>
  <si>
    <t>HCS-80R with COSMOS load control and digital access control interface.</t>
  </si>
  <si>
    <t>64A/48A/32A/16A charging, 240VAC, 8AWG service, 25' 6AWG ruggedized J1772 connector, with load management interface &amp; digital access control (COSMOS 15-wire conduit), Hardwired (Non-Networked)</t>
  </si>
  <si>
    <t>yes</t>
  </si>
  <si>
    <t>ChargePoint CP6000</t>
  </si>
  <si>
    <t>CP6023, NA, AC Station, 2 x Type 1 Cable, 80A, 1-Phase, 23' Cable, 8' Cable Management Kit, Wall Mount, RFID Reader, Cellular/Wi-
Fi, UL, Power Share Jumper, 1YR Parts Warranty.</t>
  </si>
  <si>
    <t>RFID, Tap to Pay with Mobile app, call center, roaming</t>
  </si>
  <si>
    <t>CP6013, NA, AC Station, 1 x Type 1 Cable, 80A, 1-Phase, 23' Cable, 8' Cable Management Kit, Wall Mount, RFID Reader, Cellular/Wi-
Fi, UL, Power Share Jumper, 1YR Parts Warranty.</t>
  </si>
  <si>
    <t>CP6021, NA, AC Station, 2 x Type 1 Cable, 80A, 1-Phase, 23' Cable, 8' Cable Management Kit, Pedestal Mount, RFID Reader,
Cellular/Wi-Fi, UL, Power Share Jumper, 1YR Parts Warranty.</t>
  </si>
  <si>
    <t>CP6011, NA, AC Station, 1 x Type 1 Cable, 80A, 1-Phase, 23' Cable, 8' Cable Management Kit, Pedestal Mount, RFID Reader,
Cellular/Wi-Fi, UL, Power Share Jumper, 1YR Parts Warranty.</t>
  </si>
  <si>
    <t>CP6011B-50A-L5.5</t>
  </si>
  <si>
    <t>CP6011, NA, AC Station, 1 x Type 1 Cable, 50A, 1-Phase, 18' Cable, 6' Cable Management Kit, Pedestal Mount, 8" Touch Display, Contactless Credit Card and RFID Reader, Cellular/Wi-Fi, UL, Power Share Jumper, 1YR Parts Warranty</t>
  </si>
  <si>
    <t>CP6011B-80A-L5.5</t>
  </si>
  <si>
    <t>CP6011, NA, AC Station, 1 x Type 1 Cable, 80A, 1-Phase, 18' Cable, 6' Cable Management Kit, Pedestal Mount, 8" Touch Display, Contactless Credit Card and RFID Reader, Cellular/Wi-Fi, UL, Power Share Jumper, 1YR Parts Warranty</t>
  </si>
  <si>
    <t>CP6013B-50A-L5.5</t>
  </si>
  <si>
    <t>CP6013, NA, AC Station, 1 x Type 1 Cable, 50A, 1-Phase, 18' Cable, 6' Cable Management Kit, Wall Mount, 8" Touch Display, Contactless Credit Card and RFID Reader, Cellular/Wi-Fi, UL, Power Share Jumper, 1YR Parts Warranty</t>
  </si>
  <si>
    <t>CP6013B-80A-L5.5</t>
  </si>
  <si>
    <t>CP6013, NA, AC Station, 1 x Type 1 Cable, 80A, 1-Phase, 18' Cable, 6' Cable Management Kit, Wall Mount, 8" Touch Display, Contactless Credit Card and RFID Reader, Cellular/Wi-Fi, UL, Power Share Jumper, 1YR Parts Warranty</t>
  </si>
  <si>
    <t>CP6021B-50A-L5.5</t>
  </si>
  <si>
    <t>CP6021, NA, AC Station, 2 x Type 1 Cable, 50A, 1-Phase, 18' Cable, 6' Cable Management Kit, Pedestal Mount, 8" Touch Display, Contactless Credit Card and RFID Reader, Cellular/Wi-Fi, UL, Energy Star, Power Share Jumper, 1YR Parts Warranty</t>
  </si>
  <si>
    <t>CP6021B-80A-L5.5</t>
  </si>
  <si>
    <t>CP6021, NA, AC Station, 2 x Type 1 Cable, 80A, 1-Phase, 18' Cable, 6' Cable Management Kit, Pedestal Mount, 8" Touch Display, Contactless Credit Card and RFID Reader, Cellular/Wi-Fi, UL, Energy Star, Power Share Jumper, 1YR Parts Warranty</t>
  </si>
  <si>
    <t>CP6023B-50A-L5.5</t>
  </si>
  <si>
    <t>CP6023, NA, AC Station, 2 x Type 1 Cable, 50A, 1-Phase, 18' Cable, 6' Cable Management Kit, Wall Mount, 8" Touch Display, Contactless Credit Card and RFID Reader, Cellular/Wi-Fi, UL, Energy Star, Power Share Jumper, 1YR Parts Warranty</t>
  </si>
  <si>
    <t xml:space="preserve">Wall </t>
  </si>
  <si>
    <t>CP6023B-80A-L5.5</t>
  </si>
  <si>
    <t>CP6023, NA, AC Station, 2 x Type 1 Cable, 80A, 1-Phase, 18' Cable, 6' Cable Management Kit, Wall Mount, 8" Touch Display, Contactless Credit Card and RFID Reader, Cellular/Wi-Fi, UL, Energy Star, Power Share Jumper, 1YR Parts Warranty</t>
  </si>
  <si>
    <t>CP6011B-80A-L7</t>
  </si>
  <si>
    <t>CP6011, NA, AC Station, 1 x Type 1 Cable, 80A, 1 Phase, 23' Cable, 8' Cable Management Kit, Pedestal Mount, 8" Touch Display, Contactless Credit Card and RFID Reader, Cellular/WIFI, UL, Power Share Jumper, 1YR Parts Warranty</t>
  </si>
  <si>
    <t>CP6013B-80A-L7</t>
  </si>
  <si>
    <t>CP6013, NA, AC Station, 1 x Type 1 Cable, 80A, 1 Phase, 23' Cable, 8' Cable Management Kit, Wall Mount, 8" Touch Display, Contactless Credit Card and RFID Reader, Cellular/WIFI, UL, Power Share Jumper, 1YR Parts Warranty</t>
  </si>
  <si>
    <t>CP6021B-80A-L7</t>
  </si>
  <si>
    <t>CP6021, NA, AC Station, 2 x Type 1 Cable, 80A, 1 Phase, 23' Cable, 8' Cable Management Kit, Pedestal Mount, 8" Touch Display, Contactless Credit Card and RFID Reader, Cellular/WIFI, UL, Energy Star, Power Share Jumper, 1YR Parts Warranty</t>
  </si>
  <si>
    <t>CP6023B-80A-L7</t>
  </si>
  <si>
    <t>CP6023, NA, AC Station, 2 x Type 1 Cable, 80A, 1 Phase, 23' Cable, 8' Cable Management Kit, Wall Mount, 8" Touch Display, Contactless Credit Card and RFID Reader, Cellular/WIFI, UL, Energy Star, Power Share Jumper, 1YR Parts Warranty</t>
  </si>
  <si>
    <t>CP6011B-80A-L5.5-FHWA</t>
  </si>
  <si>
    <t>ChargePoint CP6000 Buy America Act (BAA) FHWA</t>
  </si>
  <si>
    <t>BUY AMERICA FHWA compliant. CP6011, NA, AC Station, 1 x Type 1 Cable, 80A, 1-Phase,
18' Cable, 6' Cable Management Kit, Pedestal Mount, 8" Touch Display, Contactless Credit Card and RFID Reader, Cellular/Wi-Fi, UL, Power Share Jumper, 1YR Parts Warranty</t>
  </si>
  <si>
    <t>CP6021B-80A-L5.5-FHWA</t>
  </si>
  <si>
    <t>BUY AMERICA FHWA compliant. CP6021, NA, AC Station, 2 x Type 1 Cable, 80A, 1-Phase, 18' Cable, 6' Cable Management Kit, Pedestal Mount, 8" Touch Display, Contactless Credit Card and RFID Reader, Cellular/Wi-Fi, UL, Energy Star, Power Share Jumper, 1YR Parts Warranty</t>
  </si>
  <si>
    <t>CP6011B-80A-L7-FHWA</t>
  </si>
  <si>
    <t>BUY AMERICA FHWA compliant. CP6011, NA, AC Station, 1 x Type 1 Cable, 80A, 1 Phase, 23' Cable, 8' Cable Management Kit, Pedestal Mount, 8" Touch Display, Contactless Credit Card and RFID Reader, Cellular/WIFI, UL, Power Share Jumper, 1YR Parts Warranty</t>
  </si>
  <si>
    <t>CP6013B-80A-L7-FHWA</t>
  </si>
  <si>
    <t>BUY AMERICA FHWA compliant. CP6013, NA, AC Station, 1 x Type 1 Cable, 80A, 1 Phase, 23' Cable, 8' Cable Management Kit, Wall Mount, 8" Touch Display, Contactless Credit Card and RFID Reader, Cellular/WIFI, UL, Power Share Jumper, 1YR Parts Warranty</t>
  </si>
  <si>
    <t>CP6021B-80A-L7-FHWA</t>
  </si>
  <si>
    <t>BUY AMERICA FHWA compliant. CP6021, NA, AC Station, 2 x Type 1 Cable, 80A, 1 Phase, 23' Cable, 8' Cable Management Kit, Pedestal Mount, 8" Touch Display, Contactless Credit Card and RFID Reader, Cellular/WIFI, UL, Energy Star, Power Share Jumper, 1YR Parts Warranty</t>
  </si>
  <si>
    <t>CP6023B-80A-L7-FHWA</t>
  </si>
  <si>
    <t>BUY AMERICA FHWA compliant. CP6023, NA, AC Station, 2 x Type 1 Cable, 80A, 1 Phase, 23' Cable, 8' Cable Management Kit, Wall Mount, 8" Touch Display, Contactless Credit Card and RFID Reader, Cellular/WIFI, UL, Energy Star, Power Share Jumper, 1YR Parts Warranty</t>
  </si>
  <si>
    <t>ChargePoint CPF50</t>
  </si>
  <si>
    <t>Single Port, Wall Mount, 50A, Type 1, Cable 18', Single Phase Charger. Unit ships in 1 box. See invoice or packing slip for details.</t>
  </si>
  <si>
    <t>ChargePoint CPF50-L18 WALLMNT</t>
  </si>
  <si>
    <t>Single Port, Wall Mount, 50A, Type 1, Cable 18', Single Phase Charger.   Unit ships in 3 separate boxes. See invoice or packing slip
for details.</t>
  </si>
  <si>
    <t>ChargePoint CPF50-L18-PEDMNT</t>
  </si>
  <si>
    <t>Single Port, Pedestal Mount, 50A, Type 1, Cable 18', Single Phase Charger with 6' Cable Management Kit. Unit ships in 4 separate
boxes. See invoice or packing slip for details.</t>
  </si>
  <si>
    <t>ChargePoint CPF50-L18-PEDMNT-CMK6</t>
  </si>
  <si>
    <t>Dual Port, Pedestal Mount, 50A, Type 1, Cable 18', Single Phase Charger with Cable Management Kit. Unit ships in 5 separate
boxes. See invoice or packing slip for details.</t>
  </si>
  <si>
    <t>Single Port, Wall Mount, 50A, Type 1, Cable 23', Single Phase Charger. Unit ships in 1 box. See invoice or packing slip for details.</t>
  </si>
  <si>
    <t>ChargePoint CPF50-L23 WALLMNT</t>
  </si>
  <si>
    <t>Single Port, Wall Mount, 50A, Type 1, Cable 23', Single Phase Charger with 8' Cable Management Kit. Unit ships in 3 separate boxes.
See invoice or packing slip for details.</t>
  </si>
  <si>
    <t>ChargePoint CPF50-L23-PEDMNT</t>
  </si>
  <si>
    <t>Single Port, Pedestal Mount, 50A, Type 1, Cable 23', Single Phase Charger with 8' Cable Management Kit.   Unit ships in 5 separate
boxes. See invoice or packing slip for details.</t>
  </si>
  <si>
    <t>ChargePoint CPF50-L23-PEDMNT-CMK8</t>
  </si>
  <si>
    <t>Dual Port, Pedestal Mount, 50A, Type 1, Cable 23', Single Phase Charger with 8' Cable Management Kit. Unit ships in 6 separate
boxes. See invoice or packing slip for details.</t>
  </si>
  <si>
    <t>E48C03-SWP</t>
  </si>
  <si>
    <t>PowerCharge Energy Series, Adjustable 48A/40A/32A</t>
  </si>
  <si>
    <t>PowerCharge Energy Series, Adjustable 48A/40A/32A, Wall Mount, Single Port, 3.5" LCD Display,  RFID Reader, Gateway 4G</t>
  </si>
  <si>
    <t>7.6kW/ 9.6kW/ 11.5kW</t>
  </si>
  <si>
    <t>RFID, Mobile App, QR</t>
  </si>
  <si>
    <t>RFID, App, QR</t>
  </si>
  <si>
    <t>E48C03-SWP-CR</t>
  </si>
  <si>
    <t>PowerCharge Energy Series, Adjustable 48A/40A/32A, Wall Mount, Single Port, 3.5" LCD Display, RFID Reader, Gateway 4G, Cable Retractor</t>
  </si>
  <si>
    <t>E48C03-SPP</t>
  </si>
  <si>
    <t>PowerCharge Energy Series, Adjustable 48A/40A/32A, Pedestal Mount, Single Port, 3.5" LCD Display, RFID Reader, Gateway 4G</t>
  </si>
  <si>
    <t>E48C03-SPP-CR</t>
  </si>
  <si>
    <t>PowerCharge Energy Series, Adjustable 48A/40A/32A, Pedestal Mount, Single Port, 3.5" LCD Display, RFID Reader,Gateway 4G, Cable Retractor</t>
  </si>
  <si>
    <t>E48C03-DWP</t>
  </si>
  <si>
    <t>PowerCharge Energy Series, Adjustable 48A/40A/32A, Wall Mount, Dual Port, 3.5" LCD Display, RFID Reader, Gateway 4G</t>
  </si>
  <si>
    <t>E48C03-DWP-CR</t>
  </si>
  <si>
    <t>PowerCharge Energy Series, Adjustable 48A/40A/32A, Wall Mount, Dual Port, 3.5" LCD Display, RFID Reader,Gateway 4G, Cable Retractor</t>
  </si>
  <si>
    <t>E48C03-DPP</t>
  </si>
  <si>
    <t>PowerCharge Energy Series, Adjustable 48A/40A/32A, Pedestal Mount, Dual Port, 3.5" LCD Display, RFID Reader, Gateway 4G</t>
  </si>
  <si>
    <t>E48C03-DPP-CR</t>
  </si>
  <si>
    <t>PowerCharge Energy Series, Adjustable 48A/40A/32A, Pedestal Mount, Dual Port, 3.5" LCD Display, RFID Reader, Gateway 4G, Cable Retractor</t>
  </si>
  <si>
    <t>E80C03-SWP</t>
  </si>
  <si>
    <t>PowerCharge Energy Series, Adjustable 80A/48A/40A/32A</t>
  </si>
  <si>
    <t>PowerCharge Energy Series, Adjustable 80A/48A/40A/32A, Wall Mount, Single Port, 3.5" LCD Display, RFID Reader, Gateway 4G</t>
  </si>
  <si>
    <t>7.6kW/ 9.6kW/ 11.5kW/ 19.2kW</t>
  </si>
  <si>
    <t>E80C23-SWP-CR</t>
  </si>
  <si>
    <t>PowerCharge Energy Series, Adjustable 80A/48A/40A/32A, Wall Mount, Single Port, 3.5" LCD Display, RFID Reader, Gateway 4G, Cable Retractor</t>
  </si>
  <si>
    <t>E80C23-SPP</t>
  </si>
  <si>
    <t>PowerCharge Energy Series, Adjustable 80A/48A/40A/32A, Pedestal Mount, Single Port, 3.5" LCD Display, RFID Reader, Gateway 4G</t>
  </si>
  <si>
    <t>E80C23-SPP-CR</t>
  </si>
  <si>
    <t>PowerCharge Energy Series, Adjustable 80A/48A/40A/32A, Pedestal Mount, Single Port, 3.5" LCD Display, RFID Reader,Gateway 4G, Cable Retractor</t>
  </si>
  <si>
    <t>E80C23-DPP</t>
  </si>
  <si>
    <t>PowerCharge Energy Series, Adjustable 80A/48A/40A/32A, Pedestal Mount, Dual Port, 3.5" LCD Display, RFID Reader, Gateway 4G</t>
  </si>
  <si>
    <t>E80C23-DPP-CR</t>
  </si>
  <si>
    <t>PowerCharge Energy Series, Adjustable 80A/48A/40A/32A, Pedestal Mount, Dual Port, 3.5" LCD Display, RFID Reader, Gateway 4G, Cable Retractor</t>
  </si>
  <si>
    <t>CP6023, NA, AC Station, 2 x Type 1 Cable, 80A, 1-Phase, 23' Cable, 8' Cable Management Kit, Wall Mount, RFID Reader, Cellular/Wi-Fi, UL, Power Share Jumper, 1YR Parts Warranty.</t>
  </si>
  <si>
    <t>RFID,  APP</t>
  </si>
  <si>
    <t>CP6013, NA, AC Station, 1 x Type 1 Cable, 80A, 1-Phase, 23' Cable, 8' Cable Management Kit, Wall Mount, RFID Reader, Cellular/Wi-Fi, UL, Power Share Jumper, 1YR Parts Warranty.</t>
  </si>
  <si>
    <t>CP6021, NA, AC Station, 2 x Type 1 Cable, 80A, 1-Phase, 23' Cable, 8' Cable Management Kit, Pedestal Mount, RFID Reader, Cellular/Wi-Fi, UL, Power Share Jumper, 1YR Parts Warranty.</t>
  </si>
  <si>
    <t>CP6011, NA, AC Station, 1 x Type 1 Cable, 80A, 1-Phase, 23' Cable, 8' Cable Management Kit, Pedestal Mount, RFID Reader, Cellular/Wi-Fi, UL, Power Share Jumper, 1YR Parts Warranty.</t>
  </si>
  <si>
    <t xml:space="preserve">EVC4AA0C2B1A1 EVSE with 22 ft EVOREEL </t>
  </si>
  <si>
    <t xml:space="preserve">EVC4AB0C2B1A1 iEVSE with 22 ft EVOREEL </t>
  </si>
  <si>
    <t xml:space="preserve">EVC4AC0C1B1A1 iEVSE Plus with 22 ft EVOREEL </t>
  </si>
  <si>
    <t xml:space="preserve">EVC4AA0C1B1A3 EVSE, Single Port Pedestal with 22 ft EVOREEL </t>
  </si>
  <si>
    <t xml:space="preserve">EVC4AB0C1B1A3 iEVSE, Single Port Pedestal with 22 ft EVOREEL </t>
  </si>
  <si>
    <t xml:space="preserve">EVC4AC0C1B1A3 iEVSE Plus, Single Port Pedestal with 22 ft EVOREEL </t>
  </si>
  <si>
    <t xml:space="preserve">EVC4AA0C1B1B3 EVSE, Dual Port Pedestal with 22 ft EVOREEL </t>
  </si>
  <si>
    <t>EVC4AB0C1B1B3 iEVSE, Dual Port Pedestal with 22 ft EVOREEL</t>
  </si>
  <si>
    <t xml:space="preserve">EVC4AC0C1B1B3 iEVSE Plus, Dual Port Pedestal with 22 ft EVOREEL </t>
  </si>
  <si>
    <t xml:space="preserve">EVC3AA0B2A1A1 EVSE, Single Port Wall with Retractor </t>
  </si>
  <si>
    <t xml:space="preserve">EVC3AB0B2A1A1 iEVSE, Single Port Wall with Retractor </t>
  </si>
  <si>
    <t xml:space="preserve">EVC3AC0B1A1A1 iEVSE Plus, Single Port Wall with Retractor </t>
  </si>
  <si>
    <t xml:space="preserve">EVC3AA0B1A1A4 EVSE, Single Port Pedestal with Retractor </t>
  </si>
  <si>
    <t xml:space="preserve">EVC3AB0B1A1A4 iEVSE, Single Port Pedestal with Retractor </t>
  </si>
  <si>
    <t xml:space="preserve">EVC3AC0B1A1A4 iEVSE Plus, Single Port Pedestal with Retractor </t>
  </si>
  <si>
    <t xml:space="preserve">EVC3AA0B1A1B4 EVSE, Dual Port Pedestal with Retractors </t>
  </si>
  <si>
    <t xml:space="preserve">EVC3AB0B1A1B4 iEVSE, Dual Port Pedestals with Retractors </t>
  </si>
  <si>
    <t xml:space="preserve">EVC3AC0B1A1B4 iEVSE Plus, Dual Port Pedestals with Retractors </t>
  </si>
  <si>
    <t xml:space="preserve">EVC3AA0A2E1A1 EVSE, Single Port Wall, 18 ft </t>
  </si>
  <si>
    <t xml:space="preserve">EVC3AA0B2E1A1 EVSE, Single Port Wall, 25 ft </t>
  </si>
  <si>
    <t>EVC3AB0A2E1A1 iEVSE, Single Port Wall, 18 ft</t>
  </si>
  <si>
    <t xml:space="preserve">EVC3AB0B2E1A1 iEVSE, Single Port Wall, 25 ft </t>
  </si>
  <si>
    <t xml:space="preserve">EVC4AA0D2B1A1 EVSE + EVOREEL - Wall Mounted w/ 30' Cable </t>
  </si>
  <si>
    <t xml:space="preserve">EVC3AC0A1E1A1 iEVSE Plus + No Cable Mgmt - Wall Mounted w/ 18' Cable, Open Network </t>
  </si>
  <si>
    <t xml:space="preserve">EVC3AC0B1E1A1 iEVSE Plus + No Cable Mgmt - Wall Mounted w/ 25' Cable, Open Network </t>
  </si>
  <si>
    <t xml:space="preserve">EVC3AA0A1E1A2 EVSE + No Cable Mgmt - Single Port Pedestal w/ 18' Cable </t>
  </si>
  <si>
    <t>EVC3AB0A1E1A2 iEVSE + No Cable Mgmt - Single Port Pedestal w/ 18' Cable, Open Network</t>
  </si>
  <si>
    <t xml:space="preserve">EVC3AC0A1E1A2 iEVSE Plus + No Cable Mgmt - Single Port Pedestal w/ 18' Cable, Open Network </t>
  </si>
  <si>
    <t xml:space="preserve">EVC3AA0A1E1B2 EVSE + No Cable Mgmt - Dual Port Pedestal w/ 18' Cable </t>
  </si>
  <si>
    <t xml:space="preserve">EVC3AB0A1E1B2 iEVSE + No Cable Mgmt - Dual Port Pedestal w/ 18' Cable, Open Network </t>
  </si>
  <si>
    <t xml:space="preserve">EVC3AC0A1E1B2 iEVSE Plus + No Cable Mgmt - Dual Port Pedestal w/ 18' Cable, Open Network </t>
  </si>
  <si>
    <t>GMEV48CME1-WC</t>
  </si>
  <si>
    <t>Eaton Green Motion Building Pro EV Charger, W-Fi, Ethernet Connectivity</t>
  </si>
  <si>
    <t>48A, 11.5kW Green Motion Building Pro includes -Touchscreen LCD, RFID, QR Code, NEMA 3R, Wi-Fi and ethernet connectivity</t>
  </si>
  <si>
    <t>48 A</t>
  </si>
  <si>
    <t>RFID/QR Code</t>
  </si>
  <si>
    <t>3 years Parts warranty</t>
  </si>
  <si>
    <t>RFID/ QR Code</t>
  </si>
  <si>
    <t>GMEV48CMC1-WC</t>
  </si>
  <si>
    <t>Eaton Green Motion Building Pro EV Charger, W-Fi, Ethernet, Cellular connectivity</t>
  </si>
  <si>
    <t>48A, 11.5kW Green Motion Building Pro includes -Touchscreen LCD, RFID, QR Code, NEMA 3R, Wi-Fi, ethernet, and cellular connectivity</t>
  </si>
  <si>
    <t>GMEV80CME1-WC</t>
  </si>
  <si>
    <t>Eaton Green Motion Fleet Pro EV Charger, Wi-Fi, Ethernet Connectivity</t>
  </si>
  <si>
    <t>80A, 19.2kW Green Motion Fleet Pro includes -Touchscreen LCD, Metal Enclosure, RFID, QR Code, NEMA 3R, Wi-Fi and ethernet connectivity</t>
  </si>
  <si>
    <t>GMEV80CMC1-WC</t>
  </si>
  <si>
    <t>Eaton Green Motion Fleet Pro EV Charger, Wi-Fi, Ethernet, and Cellular Connectivity</t>
  </si>
  <si>
    <t>80A, 19.2kW Green Motion Fleet Pro includes -Touchscreen LCD, Metal Enclosure, RFID, QR Code, NEMA 3R, Wi-Fi, ethernet, and cellular connectivity</t>
  </si>
  <si>
    <t>Type (Standard/Dual Port different Connectors, EVSE DC Fast Integrated-Storage etc.)</t>
  </si>
  <si>
    <t>ABB E-mobility Inc.</t>
  </si>
  <si>
    <t>ABB - Heavy Vehicle Chargers</t>
  </si>
  <si>
    <t>The HVC (Heavy Vehicle Charger) consists of both a remote mounted power cabinet and a charge post. ABB HVC-C UL Depot Charging systems offer a highly reliable, intelligent and cost-effective solution to charge large EV fleets such as buses, trucks and other commercial vehicles.HVC-150 - 150 kW DC Fast Charger rated up to 850 VDC, One 150 kW Power Cabinet and (1) Depot Charge Box with 23 foot CCS-1 cable, cellular modem, 2 year warranty - HVC robustness package included : Redundant auxiliary power supply; Low temperature option: integrated Heating system for extension of the operating temperature to -35 degC to +50 degC, Active</t>
  </si>
  <si>
    <t>HVC-150 - 150 kW DC Fast Charger rated up to 850 VDC, One 150 kW Power Cabinet and (1) Depot Charge
Box with 23 foot CCS-1 cable, cellular modem, 2 year warranty
- HVC robustness package included : Redundant auxiliary power supply;  Low temperature option: integrated Heating system for extension of the operating temperature to -35 degC to +50 degC,  Active</t>
  </si>
  <si>
    <t>(198A - 3-phase)</t>
  </si>
  <si>
    <t>CCS-1</t>
  </si>
  <si>
    <t>Usually behind the fence so authorization is not needed. Plug n charge is available as well</t>
  </si>
  <si>
    <t>Switching OCPP 1.6J network providers is simple and low-cost. The majority of work involves switching the URL connection point to the particular network operator (assuming the new network operator is OCPP 1.6J compliant and confirmed functional with ABB chargers).</t>
  </si>
  <si>
    <t>Floor / wall, rack, pedestal</t>
  </si>
  <si>
    <t>UL Certified, CE.</t>
  </si>
  <si>
    <t>2 years</t>
  </si>
  <si>
    <t>HPCD1-350-01-003 -350A</t>
  </si>
  <si>
    <t>BTC - HPCD1-350-01-003 -350A 
 Level 4 Dispenser CHAdeMO/CCS1</t>
  </si>
  <si>
    <t>350A Level 4 Dispenser CHAdeMO/CCS1</t>
  </si>
  <si>
    <t>120 VAC, 10 A (aux.)</t>
  </si>
  <si>
    <t>&gt;92%</t>
  </si>
  <si>
    <t>CCS1 &amp; CHAdeMO combo</t>
  </si>
  <si>
    <t>20 ft standard, 25 ft extended length available</t>
  </si>
  <si>
    <t>Credit Card &amp; RFID</t>
  </si>
  <si>
    <t>Floor Mount</t>
  </si>
  <si>
    <t>HPCT-200-480-2</t>
  </si>
  <si>
    <t>BTC - HPCT-200-480-2
 Level 4 Tower 200kW 480VAC 2 Dispenser</t>
  </si>
  <si>
    <t>Level 4 Tower 200kW 480VAC 2 Dispenser</t>
  </si>
  <si>
    <t>Power</t>
  </si>
  <si>
    <t>480 VAC, 264 A</t>
  </si>
  <si>
    <t>&gt; 92%</t>
  </si>
  <si>
    <t>CPE250C-625-CCS1-CHD</t>
  </si>
  <si>
    <t>CP Express 250 Station (62.5 KW) includes Express 250 Station, 2x power Modules, 1x CCS1 cable, 1x CHAdeMO cable, North America Modem / SIM, cUL and UL listed, requires CPE250-CMT-IMPERIAL in US. CPE250-CMT-IMPERIAL not included.</t>
  </si>
  <si>
    <t>120 DAYS</t>
  </si>
  <si>
    <t>CCS &amp; CHAdeMO only charges 1 vehicle at a time</t>
  </si>
  <si>
    <t>CCS &amp; CHAdeMO combo</t>
  </si>
  <si>
    <t>level of effort will be determined case by case</t>
  </si>
  <si>
    <t>UL and cUL listed: complies with UL 2202, UL 2231-1, UL 2231-2, CSA 107.1
CE marking: complies with IEC 62196, IEC 61857</t>
  </si>
  <si>
    <t>EXPP-PL1011X-2A1S1</t>
  </si>
  <si>
    <t>Express Plus Power Link PL1000 series, North America, 1x CCS1 200A 4.5m cable, 1 Holster, 2.4m Cable management kit, Pedestal, RFID reader, Cellular/WiFi, UL listed, Single input, 1 year warranty. Requires at least one Power Block with Power Modules</t>
  </si>
  <si>
    <t>up to 500kW</t>
  </si>
  <si>
    <t>100A</t>
  </si>
  <si>
    <t>15, 25 or 33'</t>
  </si>
  <si>
    <t>EXPP-PL1021X-2A1S1-2A1S1-FTA</t>
  </si>
  <si>
    <t>BUY AMERICA FTA compliant. Express Plus Power Link PL1000 series, North America, 2x CCS1 200A 4.5m cable, 2 Holsters, 2.4m Cable management kit, Pedestal, RFID reader, Cellular/WiFi, UL listed, Single input, 1 year warranty. Requires at least one Power Block with Power Modules</t>
  </si>
  <si>
    <t>EXPP-PL1011X-5A1S1-FTA</t>
  </si>
  <si>
    <t>BUY AMERICA FTA compliant. Express Plus Power Link PL1000 series, North America, 1x CCS1 350A 4.5m cable, 1 Holster, 2.4m Cable management kit, Pedestal, RFID reader, Cellular/WiFi, UL listed, Single input, 1 year warranty. Requires at least one Power Block with Power Modules</t>
  </si>
  <si>
    <t>EXPP-PL1011X-5A1S1</t>
  </si>
  <si>
    <t>Express Plus Power Link PL1000 series, North America, 1x CCS1 350A 4.5m cable, 1 Holster, 2.4m Cable management kit, Pedestal, RFID reader, Cellular/WiFi, UL listed, Single input, 1 year warranty. Requires at least one Power Block with Power Modules</t>
  </si>
  <si>
    <t>EXPP-PL1021X-2A1S1-2A1S1</t>
  </si>
  <si>
    <t>Express Plus Power Link PL1000 series, North America, 2x CCS1 200A 4.5m cable, 2 Holsters, 2.4m Cable management kit, Pedestal, RFID reader, Cellular/WiFi, UL listed, Single input, 1 year warranty. Requires at least one Power Block with Power Modules</t>
  </si>
  <si>
    <t>EXPP-PL1021X-5A1S1-5A1S1-FTA</t>
  </si>
  <si>
    <t>BUY AMERICA FTA compliant. Express Plus Power Link PL1000 series, North America, 2x CCS1 350A 4.5m cable, 2 Holsters, 2.4m Cable management kit, Pedestal, RFID reader, Cellular/WiFi, UL listed, Single input, 1 year warranty. Requires at least one Power Block with Power Modules</t>
  </si>
  <si>
    <t>EXPP-PL1021X-5A1S1-4A1S1</t>
  </si>
  <si>
    <t>Express Plus Power Link PL1000 series, North America, 1x CCS1 350A 4.5m cable, 1x CCS2 300A 4.5m cable, 2 Holsters, 2.4m Cable management kit, Pedestal, RFID reader, Cellular/WiFi, not UL listed, Single input, 1 year warranty. Requires at least one Power Block with Power Modules</t>
  </si>
  <si>
    <t>EXPP-PL1021X-5A1S1-5A1S1</t>
  </si>
  <si>
    <t>Express Plus Power Link PL1000 series, North America, 2x CCS1 350A 4.5m cable, 2 Holsters, 2.4m Cable management kit, Pedestal, RFID reader, Cellular/WiFi, UL listed, Single input, 1 year warranty. Requires at least one Power Block with Power Modules</t>
  </si>
  <si>
    <t>CPE250C-625-CCS1-200A-CHD</t>
  </si>
  <si>
    <t>ChargePoint Express 250 Station (62.5 kW) - includes Express 250 Station, 2x Power Modules, 1x CCS1 200A cable, 1x CHAdeMO cable, North America Modem/SIM, cUL and UL listed, requires CPE250-CMT-IMPERIAL in US, CPE250-CMT-METRIC in Canada. CPE250-CMT-IMPERIAL/METRIC not included.</t>
  </si>
  <si>
    <t>CPE250C-625-CCS1-200A-CHD-FTA</t>
  </si>
  <si>
    <t>BUY AMERICA FTA compliant. ChargePoint Express 250 Station (62.5 kW) -  includes Express 250 Station, 2x Power Modules, 1x CCS1 200A cable, 1x CHAdeMO cable, North America Modem/SIM, cUL and UL listed</t>
  </si>
  <si>
    <t>CPE250C-625-CCS1-200A-FTA</t>
  </si>
  <si>
    <t>BUY AMERICA FTA compliant. CP Express 250 Station (62.5 kW) - includes Express 250 Station, 2x Power Modules, 1x 200A CCS1 cable, North America Modem/SIM,  cUL and UL listed.</t>
  </si>
  <si>
    <t>CPE250C-625-CCS1-200A-CHD-FHWA</t>
  </si>
  <si>
    <t>BUY AMERICA FHWA compliant. ChargePoint Express 250 Station (62.5 kW) -  includes Express 250 Station, 2x Power Modules, 1x CCS1 200A cable, 1x CHAdeMO cable, North America Modem/SIM, cUL and UL listed</t>
  </si>
  <si>
    <t>CPE250C-625-CCS1-200A-FHWA</t>
  </si>
  <si>
    <t>BUY AMERICA FHWA compliant. CP Express 250 Station (62.5 kW) - includes Express 250 Station, 2x Power Modules, 1x 200A CCS1 cable, North America Modem/SIM,  cUL and UL listed.</t>
  </si>
  <si>
    <r>
      <rPr>
        <b/>
        <sz val="10"/>
        <color rgb="FF000000"/>
        <rFont val="Arial"/>
        <family val="2"/>
      </rPr>
      <t>Yes</t>
    </r>
    <r>
      <rPr>
        <sz val="10"/>
        <color rgb="FF000000"/>
        <rFont val="Arial"/>
        <family val="2"/>
      </rPr>
      <t xml:space="preserve"> - Non-Network solution.</t>
    </r>
  </si>
  <si>
    <t>RTM75 (50KW)</t>
  </si>
  <si>
    <t>EV DC Fast Charger</t>
  </si>
  <si>
    <t>FAST CHARGER (50KW) - Slim and compact footprint, Patented liquid-cooled technology, OCPP 1.6 compliant, Simultaneous charging ready (dual EVSE), Mix and Match Cables - CCS1, CCS2 and/or CHAdeMO, modular power units that are single-person operable so they can be easily changed in the field for faster maintenance and improved uptime. Twin cables to simultaneously charge two EVs. 50-150kW platforms.</t>
  </si>
  <si>
    <t>DC Fast Charger: Dual Port, Different Connector, Simultaneous Charging capable</t>
  </si>
  <si>
    <t>50kW</t>
  </si>
  <si>
    <t>480VAC 3ph (no neutral) +/-10%
70A</t>
  </si>
  <si>
    <t>CCS1, CCS2 and CHAdeMO supported (Tesla adapter may be used)</t>
  </si>
  <si>
    <t>Length: 6m (19ft 8") with cable management</t>
  </si>
  <si>
    <t>• RFID: MI-FARE ISO/IEC14443A/B, ISO/IEC15693, ISO/IEC18000-3, FeliCa, NFC
• Optional credit card reader terminal
• Livingston Charge Port supplied mobile app
• Vehicle: ISO15118 Plug and Charge</t>
  </si>
  <si>
    <t>Yes, and Swapping to a different network is completely supported and easily accomplished</t>
  </si>
  <si>
    <t>Awaiting ISO 15118-20 standard to be finalised
See https://www.iso.org/standard/77845.html</t>
  </si>
  <si>
    <t>• WORLDWIDE: CE
• USA, CANADA: cTUVus, NRTL Certified to UL 2202 AND CSA C22.2 No. 107.1
IEC62196, UL2251 and SAE J1772 Plugs and Cables; UL2594 not applicable, No AC charging; compliance to NFPA 70 and NFPA 30A for EVSE; Compliance to Harmonized C22.2 NO. 280-16 and UL standards for EVSE; NEC 625</t>
  </si>
  <si>
    <t>2 years parts and labor</t>
  </si>
  <si>
    <t>• Mobile App • RFID standard
• Optional credit card reader terminal with support for magstripe, EMV and NFC/Contactless</t>
  </si>
  <si>
    <t>Not currently, but in development</t>
  </si>
  <si>
    <r>
      <rPr>
        <b/>
        <sz val="10"/>
        <color rgb="FF000000"/>
        <rFont val="Arial"/>
        <family val="2"/>
      </rPr>
      <t>Yes</t>
    </r>
    <r>
      <rPr>
        <sz val="10"/>
        <color rgb="FF000000"/>
        <rFont val="Arial"/>
        <family val="2"/>
      </rPr>
      <t xml:space="preserve"> - Non-Network solution.</t>
    </r>
  </si>
  <si>
    <t>L3S4-50-208</t>
  </si>
  <si>
    <t>EV DC Fast Charger - Power Rating 50 kW. Level 3 DC Fast Chargers bypass slower on-board chargers providing DC power directly to the battery, greatly increasing the charging speed. DC fast charging is essential for high mileage/long-distance driving and fleets. The quick turnaround enables drivers to recharge quickly versus many hours from an AC Level 2 charger. gsasupport@fedharmony.com</t>
  </si>
  <si>
    <t>45-120</t>
  </si>
  <si>
    <t>208VAC, 166A</t>
  </si>
  <si>
    <t>&gt;90%</t>
  </si>
  <si>
    <t>CHADEMO, SAE J1772 Combo CCS1</t>
  </si>
  <si>
    <t>RFID, mobile app (credit card reader is optional and priced separately)</t>
  </si>
  <si>
    <t>ETL listed for USA and Canada; complies with UL 2202, UL 2231, UL50E, NEC Article 625, CSA STD C22.2 No. 107.1, FCC Part 15 Class A</t>
  </si>
  <si>
    <t>2 year parts-only warranty</t>
  </si>
  <si>
    <r>
      <rPr>
        <b/>
        <sz val="10"/>
        <color rgb="FF000000"/>
        <rFont val="Arial"/>
        <family val="2"/>
      </rPr>
      <t>Yes</t>
    </r>
    <r>
      <rPr>
        <sz val="10"/>
        <color rgb="FF000000"/>
        <rFont val="Arial"/>
        <family val="2"/>
      </rPr>
      <t xml:space="preserve"> - Non-Network solution.</t>
    </r>
  </si>
  <si>
    <t>RTM75 (75KW)</t>
  </si>
  <si>
    <t>FAST CHARGER (75KW) - Slim and compact footprint, Patented liquid-cooled technology, OCPP 1.6 compliant, Simultaneous charging ready (dual EVSE), Mix and Match Cables - CCS1, CCS2 and/or CHAdeMO, modular power units that are single-person operable so they can be easily changed in the field for faster maintenance and improved uptime. Twin cables to simultaneously charge two EVs. 50-150kW platforms.</t>
  </si>
  <si>
    <t>75kW</t>
  </si>
  <si>
    <t>480VAC 3ph (no neutral) +/-10%
105A</t>
  </si>
  <si>
    <t>• RFID: MI-FARE ISO/IEC14443A/B, ISO/IEC15693, ISO/IEC18000-3, FeliCa, NFC
• Optional credit card reader terminal
• Livingston Charge Port supplied mobile app
• Vehicle: ISO15118 Plug and Charge</t>
  </si>
  <si>
    <t>• WORLDWIDE: CE
• USA, CANADA: cTUVus, NRTL Certified to UL 2202 AND CSA C22.2 No. 107.1
IEC62196, UL2251 and SAE J1772 Plugs and Cables; UL2594 not applicable, No AC charging; compliance to NFPA 70 and NFPA 30A for EVSE; Compliance to Harmonized C22.2 NO. 280-16 and UL standards for EVSE; NEC 626</t>
  </si>
  <si>
    <r>
      <rPr>
        <b/>
        <sz val="10"/>
        <color rgb="FF000000"/>
        <rFont val="Arial"/>
        <family val="2"/>
      </rPr>
      <t>Yes</t>
    </r>
    <r>
      <rPr>
        <sz val="10"/>
        <color rgb="FF000000"/>
        <rFont val="Arial"/>
        <family val="2"/>
      </rPr>
      <t xml:space="preserve"> - Non-Network solution.</t>
    </r>
  </si>
  <si>
    <t>PKM150 (100kW)</t>
  </si>
  <si>
    <t>PKM150 (100kW) - Industry-first DC micro grid design, creating a pool of shared power for the system's chargers to access. Exceed grid limits, by leveraging the pool of shared power to deliver higher charger availability and power output, with minimal capital investment. Field-proven modular components for world-class reliability and serviceability. Modular power units that are single-person operable so they can be easily changed in the field for faster maintenance and improved uptime. Twin cables to simultaneously charge two EVs. 50-150kW platforms.</t>
  </si>
  <si>
    <t>100kW</t>
  </si>
  <si>
    <t>950VDC (DC Microgrid)</t>
  </si>
  <si>
    <t>&gt;97%</t>
  </si>
  <si>
    <t>• WORLDWIDE: CE (in progress)
• USA, CANADA: cTUVus, NRTL Certified to UL 2202 AND CSA C22.2 No. 107.1 (in progress)
IEC62196, UL2251 and SAE J1772 Plugs and Cables; UL2594 not applicable, No AC charging; compliance to NFPA 70 and NFPA 30A for EVSE; Compliance to Harmonized C22.2 NO. 280-16 and UL standards for EVSE; NEC 627</t>
  </si>
  <si>
    <r>
      <rPr>
        <b/>
        <sz val="10"/>
        <color rgb="FF000000"/>
        <rFont val="Arial"/>
        <family val="2"/>
      </rPr>
      <t>Yes</t>
    </r>
    <r>
      <rPr>
        <sz val="10"/>
        <color rgb="FF000000"/>
        <rFont val="Arial"/>
        <family val="2"/>
      </rPr>
      <t xml:space="preserve"> - Non-Network solution.</t>
    </r>
  </si>
  <si>
    <t>PKM150 (150kW)</t>
  </si>
  <si>
    <t>PKM150 (150kW) - Industry-first DC micro grid design, creating a pool of shared power for the system's chargers to access. Exceed grid limits, by leveraging the pool of shared power to deliver higher charger availability and power output, with minimal capital investment. Field-proven modular components for world-class reliability and serviceability. Modular power units that are single-person operable so they can be easily changed in the field for faster maintenance and improved uptime. Twin cables to simultaneously charge two EVs. 50-150kW platforms.</t>
  </si>
  <si>
    <t>150kW</t>
  </si>
  <si>
    <t>• WORLDWIDE: CE (in progress)
• USA, CANADA: cTUVus, NRTL Certified to UL 2202 AND CSA C22.2 No. 107.1 (in progress)
IEC62196, UL2251 and SAE J1772 Plugs and Cables; UL2594 not applicable, No AC charging; compliance to NFPA 70 and NFPA 30A for EVSE; Compliance to Harmonized C22.2 NO. 280-16 and UL standards for EVSE; NEC 628</t>
  </si>
  <si>
    <r>
      <rPr>
        <b/>
        <sz val="10"/>
        <color rgb="FF000000"/>
        <rFont val="Arial"/>
        <family val="2"/>
      </rPr>
      <t>Yes</t>
    </r>
    <r>
      <rPr>
        <sz val="10"/>
        <color rgb="FF000000"/>
        <rFont val="Arial"/>
        <family val="2"/>
      </rPr>
      <t xml:space="preserve"> - Non-Network solution.</t>
    </r>
  </si>
  <si>
    <t>L3S-50-480</t>
  </si>
  <si>
    <t>480VAC, 72A</t>
  </si>
  <si>
    <r>
      <rPr>
        <b/>
        <sz val="10"/>
        <color rgb="FF000000"/>
        <rFont val="Arial"/>
        <family val="2"/>
      </rPr>
      <t>Yes</t>
    </r>
    <r>
      <rPr>
        <sz val="10"/>
        <color rgb="FF000000"/>
        <rFont val="Arial"/>
        <family val="2"/>
      </rPr>
      <t xml:space="preserve"> - Non-Network solution.</t>
    </r>
  </si>
  <si>
    <t>L3R-100-480</t>
  </si>
  <si>
    <t>EV DC Fast Charger - 100 kW Single Output or 50 kW Parallel Output. Level 3 DC Fast Chargers bypass slower on-board chargers providing DC power directly to the battery, greatly increasing the charging speed. DC fast charging is essential for high mileage/long-distance driving and fleets. The quick turnaround enables drivers to recharge quickly versus many hours from an AC Level 2 charger. gsasupport@fedharmony.com</t>
  </si>
  <si>
    <t>Dual Port (split)</t>
  </si>
  <si>
    <t>100kW single output; 50kW parallel output</t>
  </si>
  <si>
    <t>480VAC 3-phase at 132A</t>
  </si>
  <si>
    <t>Dual CCS1; Single CHADEMO; Single CCS1</t>
  </si>
  <si>
    <t>mobile app (credit card reader is optional and priced separately)</t>
  </si>
  <si>
    <t>Standard: 1 year; warranty extensions available.</t>
  </si>
  <si>
    <r>
      <rPr>
        <b/>
        <sz val="10"/>
        <color rgb="FF000000"/>
        <rFont val="Arial"/>
        <family val="2"/>
      </rPr>
      <t>Yes</t>
    </r>
    <r>
      <rPr>
        <sz val="10"/>
        <color rgb="FF000000"/>
        <rFont val="Arial"/>
        <family val="2"/>
      </rPr>
      <t xml:space="preserve"> - Non-Network solution.</t>
    </r>
  </si>
  <si>
    <t>TERRA 54</t>
  </si>
  <si>
    <t>EV DC Fast Charging Station</t>
  </si>
  <si>
    <t>EV DC Fast Charging Station - Terra 54HV DC fast charger has been designed to support 50 kW continuous charging for medium and heavy duty vehicles with battery voltages requiring up to 920 VDC, according to the CCS-1 standard.</t>
  </si>
  <si>
    <t>120 Days</t>
  </si>
  <si>
    <t>(64A - 3-phase)</t>
  </si>
  <si>
    <t>CCS, CHAdeMO</t>
  </si>
  <si>
    <t>6 m (19.6 ft) standard</t>
  </si>
  <si>
    <t>Mobile app, RFID, microchip-enabled credit card or Plug n Charge</t>
  </si>
  <si>
    <t>Floor</t>
  </si>
  <si>
    <t>2 years / parts &amp; labor</t>
  </si>
  <si>
    <t>VISA, Mastercard, Discover, AmEx, Monyx, others dependent on chosen network</t>
  </si>
  <si>
    <r>
      <rPr>
        <b/>
        <sz val="10"/>
        <color rgb="FF000000"/>
        <rFont val="Arial"/>
        <family val="2"/>
      </rPr>
      <t>Yes</t>
    </r>
    <r>
      <rPr>
        <sz val="10"/>
        <color rgb="FF000000"/>
        <rFont val="Arial"/>
        <family val="2"/>
      </rPr>
      <t xml:space="preserve"> - Non-Network solution.</t>
    </r>
  </si>
  <si>
    <t>RES-DCVC60-480</t>
  </si>
  <si>
    <t>EV DC Fast Charging Station - 60kW Power with Bi-Directional Operation (V2G Capable), 270Vdc to 870Vdc Output Range, Continuous Operation at Rated Load, Remote Operation (up to 600 ft.), UL-1741-SA</t>
  </si>
  <si>
    <t>60-120</t>
  </si>
  <si>
    <t>60 kW</t>
  </si>
  <si>
    <t>480VAC-3P</t>
  </si>
  <si>
    <t>&gt;95%</t>
  </si>
  <si>
    <t>CCS</t>
  </si>
  <si>
    <t>20ft</t>
  </si>
  <si>
    <t>UL 2202, CSA22.2, IEEE 1547.1,UL1741-SA</t>
  </si>
  <si>
    <t>Standard: 2 years; warranty extensions available.</t>
  </si>
  <si>
    <t>RFID, credit card reader, mobile app</t>
  </si>
  <si>
    <r>
      <rPr>
        <b/>
        <sz val="10"/>
        <color rgb="FF000000"/>
        <rFont val="Arial"/>
        <family val="2"/>
      </rPr>
      <t>Yes</t>
    </r>
    <r>
      <rPr>
        <sz val="10"/>
        <color rgb="FF000000"/>
        <rFont val="Arial"/>
        <family val="2"/>
      </rPr>
      <t xml:space="preserve"> - Non-Network solution.</t>
    </r>
  </si>
  <si>
    <t>RES-DCVC125-480</t>
  </si>
  <si>
    <t>EV DC Fast Charging Station - 125kW Power with Uni-Directional Only Operation with optional V2G Bi-Directional operation. 530Vdc to 920Vdc Output Range Continuous Operation at Rated Load, UL 2202 &amp; UL 2231.</t>
  </si>
  <si>
    <t>125 kW</t>
  </si>
  <si>
    <t>UL 2202, CSA22.2, IEEE 1547.1 ,UL1741-SA</t>
  </si>
  <si>
    <r>
      <rPr>
        <b/>
        <sz val="10"/>
        <color rgb="FF000000"/>
        <rFont val="Arial"/>
        <family val="2"/>
      </rPr>
      <t>Yes</t>
    </r>
    <r>
      <rPr>
        <sz val="10"/>
        <color rgb="FF000000"/>
        <rFont val="Arial"/>
        <family val="2"/>
      </rPr>
      <t xml:space="preserve"> - Non-Network solution.</t>
    </r>
  </si>
  <si>
    <t>TERRA 94</t>
  </si>
  <si>
    <t>Terra DC Fast charger Maximum output power up to 90 kW are designed for the most compact, reliable and future-proof demands. In addition to a range of power selections, Terra chargers can be configured with CCS and CHAdeMO connector cables, in single or dual outlet format. Cable management, payment enablement and connectivity choices also offer owners, operators and site hosts options tailored to the needs of every charging site, from public to fleet needs.</t>
  </si>
  <si>
    <t>(115 A - 3-phase)</t>
  </si>
  <si>
    <r>
      <rPr>
        <b/>
        <sz val="10"/>
        <color rgb="FF000000"/>
        <rFont val="Arial"/>
        <family val="2"/>
      </rPr>
      <t>Yes</t>
    </r>
    <r>
      <rPr>
        <sz val="10"/>
        <color rgb="FF000000"/>
        <rFont val="Arial"/>
        <family val="2"/>
      </rPr>
      <t xml:space="preserve"> - Non-Network solution.</t>
    </r>
  </si>
  <si>
    <t>TERRA 124</t>
  </si>
  <si>
    <t>Terra DC Fast charger Maximum output power one EV up to 120 kW or two EVs each up to 60 kW are designed for the most compact, reliable and future-proof demands. In addition to a range of power selections, Terra chargers can be configured with CCS and CHAdeMO connector cables, in single or dual outlet format. Cable management, payment enablement and connectivity choices also offer owners, operators and site hosts options tailored to the needs of every charging site, from public to fleet needs.</t>
  </si>
  <si>
    <t>(153 A - 3-phase)</t>
  </si>
  <si>
    <r>
      <rPr>
        <b/>
        <sz val="10"/>
        <color rgb="FF000000"/>
        <rFont val="Arial"/>
        <family val="2"/>
      </rPr>
      <t>Yes</t>
    </r>
    <r>
      <rPr>
        <sz val="10"/>
        <color rgb="FF000000"/>
        <rFont val="Arial"/>
        <family val="2"/>
      </rPr>
      <t xml:space="preserve"> - Non-Network solution.</t>
    </r>
  </si>
  <si>
    <t>TERRA 184</t>
  </si>
  <si>
    <t>(230 A - 3-phase)</t>
  </si>
  <si>
    <r>
      <rPr>
        <b/>
        <sz val="10"/>
        <color rgb="FF000000"/>
        <rFont val="Arial"/>
        <family val="2"/>
      </rPr>
      <t>Yes</t>
    </r>
    <r>
      <rPr>
        <sz val="10"/>
        <color rgb="FF000000"/>
        <rFont val="Arial"/>
        <family val="2"/>
      </rPr>
      <t xml:space="preserve"> - Non-Network solution.</t>
    </r>
  </si>
  <si>
    <t>HP 175</t>
  </si>
  <si>
    <t>EV High Power Charging Cabinet</t>
  </si>
  <si>
    <t>EV High Power Charging Post - Terra HP family has ultra-high current charging capability and can charge both 400 V and 800 V cars at full power. With 375 A output, a single power cabinet can charge a 400 V car at full 150 kW continuously.</t>
  </si>
  <si>
    <t>Power Cabinet</t>
  </si>
  <si>
    <t>(231A - 3-phase)</t>
  </si>
  <si>
    <t>5.3 m / 17 ft</t>
  </si>
  <si>
    <r>
      <rPr>
        <b/>
        <sz val="10"/>
        <color rgb="FF000000"/>
        <rFont val="Arial"/>
        <family val="2"/>
      </rPr>
      <t>Yes</t>
    </r>
    <r>
      <rPr>
        <sz val="10"/>
        <color rgb="FF000000"/>
        <rFont val="Arial"/>
        <family val="2"/>
      </rPr>
      <t xml:space="preserve"> - Non-Network solution.</t>
    </r>
  </si>
  <si>
    <t>HP 175 Post</t>
  </si>
  <si>
    <t>EV High Power Charging Post</t>
  </si>
  <si>
    <r>
      <rPr>
        <b/>
        <sz val="10"/>
        <color rgb="FF000000"/>
        <rFont val="Arial"/>
        <family val="2"/>
      </rPr>
      <t>Yes</t>
    </r>
    <r>
      <rPr>
        <sz val="10"/>
        <color rgb="FF000000"/>
        <rFont val="Arial"/>
        <family val="2"/>
      </rPr>
      <t xml:space="preserve"> - Non-Network solution.</t>
    </r>
  </si>
  <si>
    <t>TERRA DC Wallbox</t>
  </si>
  <si>
    <t>Fast Charging Station DC Wallbox</t>
  </si>
  <si>
    <t>Terra DC Wallbox provides DC fast charging capabilities for customers looking for a fast charge with a smaller footprint and lower installation costs. Offering up to 24 kW in peak output power, the Terra DC Wallbox provides a solution for destination and overnight charging.</t>
  </si>
  <si>
    <t>(32A - 3-phase)</t>
  </si>
  <si>
    <t>7 m (23 ft)</t>
  </si>
  <si>
    <t>Wall, rack, pedestal</t>
  </si>
  <si>
    <t>2 year / parts</t>
  </si>
  <si>
    <r>
      <rPr>
        <b/>
        <sz val="10"/>
        <color rgb="FF000000"/>
        <rFont val="Arial"/>
        <family val="2"/>
      </rPr>
      <t>Yes</t>
    </r>
    <r>
      <rPr>
        <sz val="10"/>
        <color rgb="FF000000"/>
        <rFont val="Arial"/>
        <family val="2"/>
      </rPr>
      <t xml:space="preserve"> - Non-Network solution.</t>
    </r>
  </si>
  <si>
    <t>HVC 150</t>
  </si>
  <si>
    <t>Heavy Vehicle Charging Station</t>
  </si>
  <si>
    <t>HVC Depot charging systems are specifically designed to charge larger fleets of electric vehicles. Sequential Charging allows the connection of up to three depot charge boxes with a single power cabinet and vehicles are charged sequentially over time. Power range of 100 kW or 150 kW, Voltage range from 150-850 VDC, Small infrastructure footprint at vehicle interface, Flexible design for roof and floor mounting, Sequential charging for up to 3 outlets with 100 and 150 kW.</t>
  </si>
  <si>
    <t>3.5 m (11.5 ft) standard; 7 m (23 ft) optional</t>
  </si>
  <si>
    <r>
      <rPr>
        <b/>
        <sz val="10"/>
        <color rgb="FF000000"/>
        <rFont val="Arial"/>
        <family val="2"/>
      </rPr>
      <t>Yes</t>
    </r>
    <r>
      <rPr>
        <sz val="10"/>
        <color rgb="FF000000"/>
        <rFont val="Arial"/>
        <family val="2"/>
      </rPr>
      <t xml:space="preserve"> - Non-Network solution.</t>
    </r>
  </si>
  <si>
    <t>HPCD1</t>
  </si>
  <si>
    <t>High Power Charger Dispenser</t>
  </si>
  <si>
    <t>200 to 950 Max DC Voltage, Measures 22"W x 15"D x 97'H (600 lbs.), Requires HPCT Power Cabinet, Payment types: CC, RFID (OCPP Network Enabled), SAE Combo CCS1 and CHAdeMO, Level 3 DC Fast Chargers bypass slower on-board chargers providing DC power directly to the battery, greatly increasing the charging speed. DC fast charging is essential for high mileage/long-distance driving and fleets. The quick turnaround enables drivers to recharge quickly versus many hours from an AC Level 2 charger.</t>
  </si>
  <si>
    <r>
      <rPr>
        <b/>
        <sz val="10"/>
        <color rgb="FF000000"/>
        <rFont val="Arial"/>
        <family val="2"/>
      </rPr>
      <t>Yes</t>
    </r>
    <r>
      <rPr>
        <sz val="10"/>
        <color rgb="FF000000"/>
        <rFont val="Arial"/>
        <family val="2"/>
      </rPr>
      <t xml:space="preserve"> - Non-Network solution.</t>
    </r>
  </si>
  <si>
    <t>HPCT-150-480-2</t>
  </si>
  <si>
    <t>Modular High Power Charging System</t>
  </si>
  <si>
    <t>High Power Tower - 350 kW (two 200kW power cabinets, connected in parallel to add up power output from both units) 8 (4 from each power cabinet). Level 3 DC Fast Chargers bypass slower on-board chargers providing DC power directly to the battery, greatly increasing the charging speed. DC fast charging is essential for high mileage/long distance driving and fleets. The quick turnaround enables drivers to recharge quickly versus many hours from an AC Level 2 charger.</t>
  </si>
  <si>
    <t>480VAC 3-phase at 238A</t>
  </si>
  <si>
    <t>EV-Loop/Tritium</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</si>
  <si>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</si>
  <si>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EVS-VEEFIL-RTM50</t>
  </si>
  <si>
    <t>LOOP_EVS-VEEFIL-RTM50</t>
  </si>
  <si>
    <t>EV-FAST 50KW DC FAST CHARGER</t>
  </si>
  <si>
    <t>CHAdeMO and CCS. Access Control: RFID &amp; Loop App; Open ADR2.0 and OCPP 1.5/1.6J Compliant; Certified: Energy Star &amp; CAL eVIP Compliant; Power: 380/480 VAC, three phase input, 50kW max output, liquid cooling; Network: Gigabit Ethernet, For cellular communications additional Gateway package is required for at least one unit per site. Optional CC Reader is available. O&amp;M and extended warranty plans are available. 3-year limited product warranty (parts only); options for 5-year and 10-year extendedwarranties. Additional recurring networking services are required. Loop provides such services for a fee that is charged directly to the end-users. However, other OCPP compliant services are also available. LOOPEV-FAST CHARGER CREDIT CARD READER (MFR# EVS-L2-CCR) MUST BE PURCHASED WITH THIS UNIT.</t>
  </si>
  <si>
    <t>Mobile App, CC-tap, RFID</t>
  </si>
  <si>
    <t>CE, cTUVus, NRTL Certified to UL 2202 and CSA C22.2 No. 107.14</t>
  </si>
  <si>
    <t>1-year On-site, 2-years total</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</si>
  <si>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</si>
  <si>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EVS-VEEFIL-RTM75</t>
  </si>
  <si>
    <t>LOOP_EVS-VEEFIL-RTM75</t>
  </si>
  <si>
    <t>EV-FAST 75KW DC FAST CHARGER</t>
  </si>
  <si>
    <t>CHAdeMO and CCS. Access Control: RFID &amp; Loop App; Open ADR2.0 and OCPP 1.5/1.6J Compliant; Certified: Energy Star &amp; CAL eVIP Compliant; Power: 380/480 VAC, three phase input, 75kW max output, liquid cooling; Network: Gigabit Ethernet, For cellular communications additional Gateway package is required for at least one unit per site. Optional CC Reader is available. O&amp;M and extended warranty plans are available. 3-year limited product warranty (parts only); options for 5-year and 10-year extendedwarranties. Additional recurring networking services are required. Loop provides such services for a fee that is charged directly to the end-users. However, other OCPP compliant services are also available.  LOOPEV-FAST CHARGER CREDIT CARD READER (MFR# EVS-L2-CCR) MUST BE PURCHASED WITH THIS UNIT.</t>
  </si>
  <si>
    <t>CE, cTUVus, NRTL Certified to UL 2202 and CSA C22.2 No. 107.6</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</si>
  <si>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</si>
  <si>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US2:VSCULT50SAG</t>
  </si>
  <si>
    <t>L3 Ultra50 DC Fast Charger -50kW with 3</t>
  </si>
  <si>
    <t>L3 Ultra50 DC Fast Charger -50kW with 3 year warranty, RFID, Cellular ready (needs cell plan by customer) and optional credit card reader. Comes with 3 year warranty.</t>
  </si>
  <si>
    <t>CHadeMO and CCS (Type 1 or 2)</t>
  </si>
  <si>
    <t>100A, 3 phase</t>
  </si>
  <si>
    <t>&gt;94%</t>
  </si>
  <si>
    <t>12ft</t>
  </si>
  <si>
    <t>RFID, credit card or QR code</t>
  </si>
  <si>
    <t>CE, UL, CHAdeMO, RCM, FCC, IC
UL2202</t>
  </si>
  <si>
    <t>The warranty (parts and labor) period will be 36 months from date of shipment.</t>
  </si>
  <si>
    <t>RFID, Credit Card (Payter) and QR code for scanning</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</si>
  <si>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</si>
  <si>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US2:VSCULT175SAG</t>
  </si>
  <si>
    <t>Ultra175 DC Fast Charger 1 of 2, User Un</t>
  </si>
  <si>
    <t>Ultra175 DC Fast Charger 1 of 2, User Unit and Power Control cabinet- with 3 year warranty, RFID, Cellular ready (needs cell plan by customer) and supports optional credit card reader. Requires Power Control Cabinet. This unit ships in three boxes.</t>
  </si>
  <si>
    <t>CCS1 or CCS1 and CHAdeMO</t>
  </si>
  <si>
    <t>225A, 3 phase</t>
  </si>
  <si>
    <t>&gt;96% at full load</t>
  </si>
  <si>
    <t>13.5ft, 4.1m</t>
  </si>
  <si>
    <t>UL NRTL certification, UL2202, ISO 15118 (DIN 70121)
FCC Class A</t>
  </si>
  <si>
    <t>(1) 6AGC070558 (1) 6AGC076522</t>
  </si>
  <si>
    <t>HVC-150 - 150 kW 1 charger</t>
  </si>
  <si>
    <t>HVC-150 - 150 kW DC Fast Charger rated up to 850 VDC, One 150 kW Power Cabinet and (1) Depot Charge Box with 23 foot CCS-1 cable, cellular modem, 2 year warranty</t>
  </si>
  <si>
    <t>480V</t>
  </si>
  <si>
    <t>95+</t>
  </si>
  <si>
    <t>RFID,Mobile App, Contactless Credit card, Apple Pay Google Pay</t>
  </si>
  <si>
    <t>2 ys parts only</t>
  </si>
  <si>
    <t>(1) 6AGC070558 (2) 6AGC076522 (1) 6AGC069251</t>
  </si>
  <si>
    <t>HVC-150 - 150 kW 2 charger</t>
  </si>
  <si>
    <t>HVC-150 - 150 kW DC Fast Charger rated up to 850 VDC, One 150 kW Power Cabinet and (2) Depot Charge</t>
  </si>
  <si>
    <t>(1) 6AGC070558 (3) 6AGC076522 (1) 6AGC069251</t>
  </si>
  <si>
    <t>HVC-150 - 150 kW 3 charger</t>
  </si>
  <si>
    <t>HVC-150 - 150 kW DC Fast Charger rated up to 850 VDC, One 150 kW Power Cabinet and (3) Depot Charge</t>
  </si>
  <si>
    <t>6AGC067631</t>
  </si>
  <si>
    <t xml:space="preserve">Terra HP Power Cabinet </t>
  </si>
  <si>
    <t>Terra HP Power Cabinet, 175 kWp and 375 A output, 480 VAC 60 Hz input.</t>
  </si>
  <si>
    <t>power cabinet</t>
  </si>
  <si>
    <t>6AGC067632</t>
  </si>
  <si>
    <t>Terra HP Power Cabinet with Dynamic Power Sharing</t>
  </si>
  <si>
    <t>Terra HP Power Cabinet with Dynamic DC power sharing, 175 kWp and 375 A output, 480 VAC 60 Hz input. cTUVus certified. 2 year warranty is included.</t>
  </si>
  <si>
    <t>6AGC079379</t>
  </si>
  <si>
    <t>DCWB22 CJ SP</t>
  </si>
  <si>
    <t>This 22.5 kW model with a 208/240 V single phase input and rated up to 920 VDC output features dual CCS, RFID, LED display</t>
  </si>
  <si>
    <t>6AGC079381</t>
  </si>
  <si>
    <t>DCWB22 C SP</t>
  </si>
  <si>
    <t>This 22.5 kW model with a 208/240 V single phase input and rated up to 920 VDC output features a single CCS, RFID, LED display</t>
  </si>
  <si>
    <t>6AGC081362</t>
  </si>
  <si>
    <t>DCWB24 CJ 3P</t>
  </si>
  <si>
    <t>This 24 kW model with a 208/240 V single phase input and rated up to 920 VDC output features dual CCS, RFID, LED display</t>
  </si>
  <si>
    <t>6AGC081364</t>
  </si>
  <si>
    <t>DCWB24 C 3P</t>
  </si>
  <si>
    <t>This 24 kW model with a 208/240 V single phase input and rated up to 920 VDC output features a single CCS, RFID, LED display</t>
  </si>
  <si>
    <t>6AGC101327</t>
  </si>
  <si>
    <t>Terra HP Gen 3 Charge Post, 1 CCS</t>
  </si>
  <si>
    <t>Terra HP Gen 3 Charge Post, 500 A CCS1, 5.3 m cable with retraction system</t>
  </si>
  <si>
    <t>dispenser ccs/CHA</t>
  </si>
  <si>
    <t>6AGC101329</t>
  </si>
  <si>
    <t>Terra HP Gen 3 Charge Post</t>
  </si>
  <si>
    <t>Terra HP Gen 3 Charge Post, 500 A CCS1 and 200 A CHAdeMO</t>
  </si>
  <si>
    <t>6AGC102229</t>
  </si>
  <si>
    <t>180KW CCS</t>
  </si>
  <si>
    <t>The Terra 184 C is a 180 kW DC fast charger rated up to 920 VDC with 1x 20 foot 200 amp CCS-1 cable connector</t>
  </si>
  <si>
    <t>6AGC102236</t>
  </si>
  <si>
    <t>90KW Dual CCS/CHAdeMO</t>
  </si>
  <si>
    <t>The Terra 94 CC is a 90 kW DC fast charger rated up to 920 VDC with 2x 20 ft 200 amp CCS-1 /CHAdeMO cable connectors</t>
  </si>
  <si>
    <t>6AGC102237</t>
  </si>
  <si>
    <t>120KW CCS/CHAdeMO</t>
  </si>
  <si>
    <t>The Terra 124 CJ is a 120 kW DC fast charger rated up to 920 VDC with a 20 ft 200 amp CCS-1 cable</t>
  </si>
  <si>
    <t>180KW CCS/CHAdeMO</t>
  </si>
  <si>
    <t>The Terra 184 CC is a 180 kW DC fast charger rated up to 920 VDC with 2x 20 ft 200 amp CCS-1 cable connectors in dual outlet configuration, and can charge 2 cars simultaneously up to 90 kW each</t>
  </si>
  <si>
    <t>6AGC102238</t>
  </si>
  <si>
    <t>6AGC102239</t>
  </si>
  <si>
    <t>90KW Dual CCS</t>
  </si>
  <si>
    <t>The Terra 94 CC is a 90 kW DC fast charger rated up to 920 VDC with 2x 20 ft 200 amp CCS-1 cable connectors</t>
  </si>
  <si>
    <t>6AGC102240</t>
  </si>
  <si>
    <t>180KW CCS/CCS</t>
  </si>
  <si>
    <t>The Terra 184 CC is a 180 kW DC fast charger rated up to 920 VDC with 2x 20 ft 200 amp CCS-1 cable
connectors in dual outlet configuration, and can charge 2 cars simultaneously up to 90 kW each</t>
  </si>
  <si>
    <t>AGC102241</t>
  </si>
  <si>
    <t>120KW CCS/CCS</t>
  </si>
  <si>
    <t>The Terra 124 CJ is a 120 kW DC fast charger rated up to 920 VDC with 2 20 ft 200 amp CCS-1 cable</t>
  </si>
  <si>
    <t>T54HV C</t>
  </si>
  <si>
    <t>Terra 54 50KW Single</t>
  </si>
  <si>
    <t>ABB’s Terra 54HV C DC fast charger has been designed to support 50 kW continuous charging for vehicles with battery voltages requiring up to 920 VDC with one 20 foot long CCS1 charging cable</t>
  </si>
  <si>
    <t>T54HV CJ</t>
  </si>
  <si>
    <t>Terra 54 50KW Cr</t>
  </si>
  <si>
    <t>ABB’s Terra 54HV CJ DC fast charger has been designed to support 50 kW continuous charging for vehicles with battery voltages requiring up to 920 VDC with with one 20 foot long CCS1 charging cable and one 20 foot long CHAdeMO charging cable</t>
  </si>
  <si>
    <t>62.5KW</t>
  </si>
  <si>
    <t xml:space="preserve">ChargePoint Express 250 Station (62.5 kW) </t>
  </si>
  <si>
    <t>1 ys parts only</t>
  </si>
  <si>
    <t>62.5KW Buy America</t>
  </si>
  <si>
    <t>BUY AMERICA FHWA compliant. ChargePoint Express 250 Station (62.5 kW)</t>
  </si>
  <si>
    <t>BUY AMERICA FTA compliant. ChargePoint Express 250 Station (62.5 kW)</t>
  </si>
  <si>
    <t>CPE250C-625-CCS1-200A-CDH</t>
  </si>
  <si>
    <t>CHARGEPOINT 62.4KW DUAL DC CHARGER WITH COMBO AND CHADEMO CONNECTORS</t>
  </si>
  <si>
    <t>62.5 KW</t>
  </si>
  <si>
    <t>EXPP-PB1000-500A-PD</t>
  </si>
  <si>
    <t>Power Unit</t>
  </si>
  <si>
    <t>The Power Block is the physical enclosure for Power Modules. A Power Block can hold up to 5 Power Modules, Power Modules sold separately. EXPP-BLOCK-500A-PD is rated for 500A. The Power Block Mounting Kit (EXPP-BLOCK-CMT) is required but not included.</t>
  </si>
  <si>
    <t>40-200</t>
  </si>
  <si>
    <t>Power Block</t>
  </si>
  <si>
    <t>EXPP-PB1000-500A-PD-FHWA</t>
  </si>
  <si>
    <t>BUY AMERICA FHWA compliant. The Power Block is the physical enclosure for Power Modules. A Power Block can hold up to 5 Power Modules, Power Modules sold separately. EXPP-BLOCK-500A-PD is rated for 500A. The Power Block Mounting Kit (EXPP-BLOCK-CMT) is required but not included.</t>
  </si>
  <si>
    <t>EXPP-PB1000-CMT</t>
  </si>
  <si>
    <t>Metal bracket required for proper alignment of conduits and bolt locations for positioning CP Express Power Block. Required for Power Block. Power Block sold separately.</t>
  </si>
  <si>
    <t>EXPP-PL1011A-5A1S1</t>
  </si>
  <si>
    <t>Dispenser</t>
  </si>
  <si>
    <t>Express Plus Power Link PL1000 series, North America, 1x CCS1 350A 4.5m cable, 1 Holster, 2.4m Cable management kit, Pedestal, 200mm (8") Touch Display, Camera, ChargePoint signage, Contactless credit card and RFID reader, Cellular/Wi-Fi, UL listed, 1 year warranty. Requires at least one Power Block with Power Modules</t>
  </si>
  <si>
    <t>EXPP-PL1011A-5A1S1-FHWA</t>
  </si>
  <si>
    <t>BUY AMERICA FHWA compliant. Express Plus Power Link PL1000 series, North America, 1x CCS1 350A 4.5m cable, 1 Holster, 2.4m Cable management kit, Pedestal, 200mm (8") Touch Display, ChargePoint signage, Contactless credit card and RFID reader, Cellular/Wi-Fi, UL listed, 1 year warranty. Requires at least one Power Block with Power Modules</t>
  </si>
  <si>
    <t>EXPP-PL1011A-5A1S1-FHWA-MS</t>
  </si>
  <si>
    <t>BUY AMERICA FHWA compliant. Express Plus Power Link PL1000 series, North America, 1x CCS1 350A 4.5m cable, 1 Holster, 2.4m Cable management kit, Pedestal, 200mm (8") Touch Display, ChargePoint signage, Contactless credit card and RFID reader, Cellular/Wi-Fi, UL listed, Maintenance switch, 1 year warranty. Requires at least one Power Block with Power Modules</t>
  </si>
  <si>
    <t>EXPP-PL1011A-5A1S1-MS</t>
  </si>
  <si>
    <t>Express Plus Power Link PL1000 series, North America, 1x CCS1 350A 4.5m cable, 1 Holster, 2.4m Cable management kit, Pedestal, 200mm (8") Touch Display, ChargePoint signage, Contactless credit card and RFID reader, Cellular/Wi-Fi, UL listed, Maintenance switch, 1 year warranty. Requires at least one Power Block with Power Modules</t>
  </si>
  <si>
    <t>EXPP-PL1021A-5A1S1-2A3S1</t>
  </si>
  <si>
    <t>Express Plus Power Link PL1000 series, North America, 1x CCS1 350A 4.5m cable, 1x CHAdeMO 200A 4.5m cable, 2 Holsters, 2.4m Cable management kit, Pedestal, 200mm (8") Touch Display, Camera, ChargePoint signage, Contactless credit card and RFID reader, Cellular/Wi-Fi, UL listed, Single input, 1 year warranty. Requires at least one Power Block with Power Modules</t>
  </si>
  <si>
    <t>EXPP-PL1021A-5A1S1-2A3S1-FHWA</t>
  </si>
  <si>
    <t>BUY AMERICA FHWA compliant. Express Plus Power Link PL1000 series, North America, 1x CCS1 350A 4.5m cable, 1x CHAdeMO 200A 4.5m cable, 2 Holsters, 2.4m Cable management kit, Pedestal, 200mm (8") Touch Display, Camera, ChargePoint signage, Contactless credit card and RFID reader, Cellular/Wi-Fi, UL listed, Single input, 1 year warranty. Requires at least one Power Block with Power Modules</t>
  </si>
  <si>
    <t>EXPP-PL1021A-5A1S1-2A3S1-FHWA-MS</t>
  </si>
  <si>
    <t>BUY AMERICA FHWA compliant. Express Plus Power Link PL1000 series, North America, 1x CCS1 350A 4.5m cable, 1x CHAdeMO 200A 4.5m cable, 2 Holsters, 2.4m Cable management kit, Pedestal, 200mm (8") Touch Display, Camera, ChargePoint signage, Contactless credit card and RFID reader, Cellular/Wi-Fi, UL listed, Single input, Maintenance switch, 1 year warranty. Requires at least one Power Block with Power Modules</t>
  </si>
  <si>
    <t>EXPP-PL1021A-5A1S1-2A3S1-MS</t>
  </si>
  <si>
    <t>Express Plus Power Link PL1000 series, North America, 1x CCS1 350A 4.5m cable, 1x CHAdeMO 200A 4.5m cable, 2 Holsters, 2.4m Cable management kit, Pedestal, 200mm (8") Touch Display, Camera, ChargePoint signage, Contactless credit card and RFID reader, Cellular/Wi-Fi, UL listed, Single input, Maintenance switch, 1 year warranty. Requires at least one Power Block with Power Modules</t>
  </si>
  <si>
    <t>EXPP-PM-40KW</t>
  </si>
  <si>
    <t>40 kW  Power Module for use in Power Block (Priced per power module)                                                               NOTE: (1=40kW, 2=80kW, 3=120kW, 4=160kW, 5=200kW)</t>
  </si>
  <si>
    <t>Efacec USA</t>
  </si>
  <si>
    <t>Efacec Q45</t>
  </si>
  <si>
    <t>EFACEC Q45</t>
  </si>
  <si>
    <t>Efacec Q45 FDC ChargePoint Enabled 50kW dual port Combo &amp; CHAdeMO / 1 Year Network license</t>
  </si>
  <si>
    <t>480V 3Ph</t>
  </si>
  <si>
    <t>Chargepoint, EV Connect, EVGateway</t>
  </si>
  <si>
    <t>2 yr  parts only</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</si>
  <si>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</si>
  <si>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6AGC079381 DCWB22 C SP</t>
  </si>
  <si>
    <t>Blink Wall-Box 22.5kW, 208/240V Rated to 960 VDC Single-Phase, Qty 1</t>
  </si>
  <si>
    <t>Blink Wall-Box 22.5kW, 208/240V Rated to 960 VDC Single-Phase, Qty 1 CCS 23' cable RFID Reader, 4G Cell, 2 years of Parts Only Warranty 1-EV can charge at a time</t>
  </si>
  <si>
    <t>90 calendar days</t>
  </si>
  <si>
    <t xml:space="preserve"> 22.5kW </t>
  </si>
  <si>
    <t>50Amps 208-240 VAC 50/60Hz</t>
  </si>
  <si>
    <t>12' or 23'</t>
  </si>
  <si>
    <t>RFID, Mobile App, Pin Code, 1-800#</t>
  </si>
  <si>
    <t>Blink Network, OCPP V1.6</t>
  </si>
  <si>
    <t>UL, FCC</t>
  </si>
  <si>
    <t>2 years P&amp;L and Preventative Maintenance, additional years available</t>
  </si>
  <si>
    <t xml:space="preserve">Yes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</si>
  <si>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</si>
  <si>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PHI-30-SA-WAR2-SINGLE7-2-TAA</t>
  </si>
  <si>
    <t>PhiHong 30kW Single CCS1 Plug DCFC</t>
  </si>
  <si>
    <t>30kW, Single CCS1, 7M cable, LAN, Wi-Fi &amp; 4G, OCPP, RFID with 2 years of warranty and maintenance/parts service</t>
  </si>
  <si>
    <t>30kW</t>
  </si>
  <si>
    <t>50Amps @ 480VAC 50/60Hz</t>
  </si>
  <si>
    <t>CCS or CHAdeMO or NACS</t>
  </si>
  <si>
    <t>23'</t>
  </si>
  <si>
    <t>2 years parts &amp; labor only</t>
  </si>
  <si>
    <t>RFID, App &amp; Credit Card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</si>
  <si>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</si>
  <si>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PHI-60-SA-WAR2-Dual7-22-TAA</t>
  </si>
  <si>
    <t>PhiHong 60kW Dual CCS1 Plugs DCFC</t>
  </si>
  <si>
    <t>60kW, Dual CCS1, 34ft cable, LAN, Wi-Fi &amp; 4G, OCPP, RFID with 2 years of warranty and maintenance/parts service</t>
  </si>
  <si>
    <t>60kW</t>
  </si>
  <si>
    <t>100Amps @ 480VAC 50/60Hz</t>
  </si>
  <si>
    <t>Blink Network, OCPP V1.7</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</si>
  <si>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</si>
  <si>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PHI-90-SA-WAR2-Dual7-22-TAA</t>
  </si>
  <si>
    <t>PhiHong 90kW Dual CCS1 Plugs DCFC</t>
  </si>
  <si>
    <t>90kW, Dual CCS1, 23ft cable, LAN, Wi-Fi &amp; 4G, OCPP, RFID with 2 years of warranty and maintenance/parts service</t>
  </si>
  <si>
    <t>90kW</t>
  </si>
  <si>
    <t>150Amps @ 480VAC 50/60Hz</t>
  </si>
  <si>
    <t>Blink Network, OCPP V1.8</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</si>
  <si>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</si>
  <si>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PHI-120-SA-WAR2-Dual7-22-TAA</t>
  </si>
  <si>
    <t>PhiHong 120kW Dual CCS1 Plugs DCFC</t>
  </si>
  <si>
    <t>120kW, Dual CCS1, 23ft cable, LAN, Wi-Fi &amp; 4G, OCPP, RFID with 2 years of warranty and maintenance/parts service</t>
  </si>
  <si>
    <t>120kW</t>
  </si>
  <si>
    <t>200Amps @ 480VAC 50/60Hz</t>
  </si>
  <si>
    <t>Blink Network, OCPP V1.9</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</si>
  <si>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</si>
  <si>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PHI-150-SA-WAR2-SINGLE7-2-TAA</t>
  </si>
  <si>
    <t>PhiHong 150kW Dual CCS1 Plugs DCFC</t>
  </si>
  <si>
    <t>150kW, Dual CCS1, 23ft cable, LAN, Wi-Fi &amp; 4G, OCPP, RFID with 2 years of warranty and maintenance/parts service</t>
  </si>
  <si>
    <t>250Amps @ 480VAC 50/60Hz</t>
  </si>
  <si>
    <t>Blink Network, OCPP V1.10</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</si>
  <si>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</si>
  <si>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PHI-180-SA-WAR2-Dual7-22-TAA</t>
  </si>
  <si>
    <t>PhiHong 180kW Dual CCS1 Plugs DCFC</t>
  </si>
  <si>
    <t>180kW, Dual CCS1, 23ft cable, LAN, Wi-Fi &amp; 4G, OCPP, RFID with 2 years of warranty and maintenance/parts service</t>
  </si>
  <si>
    <t>180kW</t>
  </si>
  <si>
    <t>300Amps @ 480VAC 50/60Hz</t>
  </si>
  <si>
    <t>Blink Network, OCPP V1.11</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</si>
  <si>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</si>
  <si>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EVS-RTM50</t>
  </si>
  <si>
    <t>EV-Fast DC Fast Charger (50 kW)</t>
  </si>
  <si>
    <t>1%&gt;$100,000</t>
  </si>
  <si>
    <t>50kw</t>
  </si>
  <si>
    <t>(480VAC, 60 Hz) 50kW / 63A or 75kW / 95A</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</si>
  <si>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</si>
  <si>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EVS-RT75</t>
  </si>
  <si>
    <t>EV-Fast DC Fast Charger (75 kW)</t>
  </si>
  <si>
    <t>Standard/Dual Port different Connectors</t>
  </si>
  <si>
    <t>75kw</t>
  </si>
  <si>
    <t>12' to 20'</t>
  </si>
  <si>
    <t>RFID, App, Credit Card</t>
  </si>
  <si>
    <t>FCC</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</si>
  <si>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</si>
  <si>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EVS-PKM100</t>
  </si>
  <si>
    <t>EV-Fast+ DC Fast Charger (100kW)</t>
  </si>
  <si>
    <t>100kw</t>
  </si>
  <si>
    <t>480VAC 3ph +/-10% Derating applied on low line level and phase imbalance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</si>
  <si>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</si>
  <si>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EVS-PK150</t>
  </si>
  <si>
    <t>EV-Fast+ DC Fast Charger (150kW)</t>
  </si>
  <si>
    <t>150kw</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</si>
  <si>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</si>
  <si>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EVS-PKM360-PU</t>
  </si>
  <si>
    <t xml:space="preserve">EV-Fast+ DC Fast Charger Power Unit (360kW) </t>
  </si>
  <si>
    <t>360kw</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</si>
  <si>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</si>
  <si>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EVS-RT175</t>
  </si>
  <si>
    <t>EV-Boost DC Fast Charger (175kW)</t>
  </si>
  <si>
    <t>Terra  DC Wallbox (20 - 24kw) - DCWB22 C SP</t>
  </si>
  <si>
    <t>This 22.5 kW model with a 208/240 V single phase input and rated up to 920 VDC output features a single outlet 23 foot CCS-1 connector cable, RFID Reader, LED Display, 4G cellular modem, basic cable management holster for CCS-1, can support OCPP 1.6 integrations, and comes with a 2 year parts only warranty. EMC Class A Unit, may not be used in residential grid application</t>
  </si>
  <si>
    <t>Standard Single</t>
  </si>
  <si>
    <t>(100A - 1-phase)</t>
  </si>
  <si>
    <t>Dependent upon network selected but typically mobile app, RFID, microchip-enabled credit card or Plug n Charge</t>
  </si>
  <si>
    <t>UL 2202, CSA No. 107.1-16, NEC Article 625, EN 61851, EN 62196; CHAdeMO 1.2; DIN 70121, ISO 15118; IEC 61000-6-3; EMC Class B (3-ph)</t>
  </si>
  <si>
    <t>RFID, App, QR Code</t>
  </si>
  <si>
    <t>Terra  DC Wallbox (20 - 24kw) - DCWB22 CJ SP</t>
  </si>
  <si>
    <t>This 22.5 kW model with a 208/240 V single phase input and rated up to 920 VDC output features dual outlet 23 foot CCS-1 and CHAdeMO connector cables, RFID Reader, LED Display, 4G cellular modem, basic cable management holsters for CCS-1 and CHAdeMO, can support OCPP 1.6 integrations, and comes with a 2 year parts only warranty. EMC Class A Unit, may not be used in residential grid application</t>
  </si>
  <si>
    <t>Dual Port Different Connector</t>
  </si>
  <si>
    <t>CCS-1 and CHAdeMO</t>
  </si>
  <si>
    <t>Terra  DC Wallbox (20 - 24kw) - DCWB24 C 3P</t>
  </si>
  <si>
    <t>This 24 kW model with a 480 V three phase input and rated up to 920 VDC output features a single outlet 23 foot CCS-1 connector cable, RFID Reader, LED Display, 4G cellular modem, basic cable management holster for CCS-1, is rated EMC Class B, can support OCPP 1.6 integrations, and comes with a 2 year parts only warranty.</t>
  </si>
  <si>
    <t>Terra  DC Wallbox (20 - 24kw) - DCWB24 CJ 3P</t>
  </si>
  <si>
    <t>This 24 kW model with a 480 V three phase input and rated up to 920 VDC outputfeatures dual outlet 23 foot CCS-1 and CHAdeMO connector cables, RFID Reader, LED Display, 4G cellular modem, basic cable management holster for CCS-1 and CHAdeMO, is rated EMC Class B, can support OCPP 1.6 integrations, and comes with a 2 year parts only warranty.</t>
  </si>
  <si>
    <t>6AGC085697</t>
  </si>
  <si>
    <t>Terra 54 - 50kW - T54CJ CCR</t>
  </si>
  <si>
    <t>The Terra 54 CJ is a 50 kW DC fast charger with one 20 foot long CCS1 charging cable and one 20 foot long CHAdeMO charging cable. ABB’s 4G modem-connected chargers feature a 5x10kW redundant power module architecture for high uptime and remote serviceability – with a 7" high-brightness color touchscreen display, RFID, support for OCPP 1.6 integrations, Nayax credit card reader, and comes with a 2
year warranty. (65KAIC)</t>
  </si>
  <si>
    <t>Floor / Pedestal</t>
  </si>
  <si>
    <t>UL 2202, CSA No. 107.1-16; UL 2231-1, UL 2231-2, CSA STD C22.2 No. 107.1; NEC Article 625, EN 61851, EN 62196; CHAdeMO 1.2; DIN 70121, ISO 15118; IEC 61000-6-3; EMC Class B, FCC Part 15</t>
  </si>
  <si>
    <t>6AGC084934</t>
  </si>
  <si>
    <t>Terra 54 - 50kW - T54HV C</t>
  </si>
  <si>
    <t>ABB’s Terra 54HV C DC fast charger has been designed to support 50 kW continuous charging for vehicles
with battery voltages requiring up to 920 VDC with one 20 foot long CCS1 charging cable.  ABB’s 4G modem-connected chargers feature a 5x10kW redundant power module architecture for high uptime and remote serviceability – with a 7" high-brightness color touchscreen display, RFID, support for OCPP 1.6 integrations, and comes with a 2 year warranty.  (65KAIC)  Nayax credit card reader is not included and available as a separate accessory that may be purchased.</t>
  </si>
  <si>
    <t>6AGC082821</t>
  </si>
  <si>
    <t>Terra 54 - 50kW - T54HV CJ</t>
  </si>
  <si>
    <t>ABB’s Terra 54HV CJ DC fast charger has been designed to support 50 kW continuous charging for vehicles with battery voltages requiring up to 920 VDC with with one 20 foot long CCS1 charging cable and one 20 foot long CHAdeMO charging cable.  ABB’s 4G modem-connected chargers feature a 5x10kW redundant power module architecture for high uptime and remote serviceability – with a 7" high-brightness color touchscreen display, RFID, support for OCPP 1.6 integrations, and comes with a 2 year warranty.(65KAIC) Nayax credit card reader is not included and available as a separate accessory that may be purchased.</t>
  </si>
  <si>
    <t xml:space="preserve">ABB </t>
  </si>
  <si>
    <t>6AGC108711</t>
  </si>
  <si>
    <t>ABB - DCFC - Terra 54 - 50kW - Single - CCS1 - NAYAX CCR</t>
  </si>
  <si>
    <t>ABB’s Terra 54 High Voltage DC fast charger is connected via a 4G cellular modem and provides 50 kW continuous charging for vehicles with battery voltages requiring up to 920 VDC. Features 5 x 10kW redundant power module architecture for high uptime and remote serviceability, a 7" high-brightness color touchscreen display, 20 foot charging cable(s), RFID, support for OCPP 1.6 integrations, a 2 year parts and on-site labor standard warranty, remote activation support, and five years of charger connect. Features 1x CCS1 charging cable, a 65KAIC short circuit rating, and an integrated Nayax credit card reader. Includes 5 year Credit Card Reader Servicing Fee</t>
  </si>
  <si>
    <t>CCS1</t>
  </si>
  <si>
    <t xml:space="preserve"> 6AGC085481</t>
  </si>
  <si>
    <t>ABB - DCFC - Terra 124 - 120kW - Dual - CCS1/CCS1 - 400A Cables</t>
  </si>
  <si>
    <t>The high current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60 kW each</t>
  </si>
  <si>
    <t>Dual CCS-1</t>
  </si>
  <si>
    <t>Commcercial</t>
  </si>
  <si>
    <t>480VAC, 3-Phase; 153A</t>
  </si>
  <si>
    <t>19.6ft</t>
  </si>
  <si>
    <t>UL 2202, CSA No. 107.1-16; UL 2231-1, UL 2231-2, CSA STD C22.2 No. 107.1; NEC Article 625, EN 61851, EN 62196; CHAdeMO 1.2; DIN 70121, ISO 15118; IEC 61000- 6-3; EMC Class B, FCC Part 15</t>
  </si>
  <si>
    <t>Yes-both</t>
  </si>
  <si>
    <t>6AGC112997</t>
  </si>
  <si>
    <t>ABB - DCFC - Terra 124 - 120kW - Dual - CCS1/CCS1 - 400A Cables - CCR</t>
  </si>
  <si>
    <t xml:space="preserve">The high current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60 kW each. Includes an integrated credit card reader. Includes 5 year Credit Card Reader Servicing Fee </t>
  </si>
  <si>
    <t>Credit Card, RFID, &amp; App</t>
  </si>
  <si>
    <t>Credit Card, RFID, App, QR Code</t>
  </si>
  <si>
    <t xml:space="preserve"> 6AGC100820</t>
  </si>
  <si>
    <t>ABB - DCFC - Terra 184 - 180kW - CCS/CCS - 400A Cables</t>
  </si>
  <si>
    <t xml:space="preserve">The high current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90 kW each </t>
  </si>
  <si>
    <t>480VAC, 3-Phase; 230A</t>
  </si>
  <si>
    <t xml:space="preserve"> 6AGC100820-CCR</t>
  </si>
  <si>
    <t>ABB - DCFC - Terra 184 - 180kW - CCS/CCS - 400A Cables - CCR</t>
  </si>
  <si>
    <t xml:space="preserve">The high current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Includes 5 year Credit Card Reader Servicing Fee 
simultaneously up to 90 kW each. Includes an integrated credit card reader. </t>
  </si>
  <si>
    <t xml:space="preserve">2CEB489802R0001 </t>
  </si>
  <si>
    <t>ABB - Add-on - DCFC - HVC150kW - Power Cabinet foundation</t>
  </si>
  <si>
    <t xml:space="preserve">Power Cabinet foundation - allows for installation when trenching is not possible. Labor to field install is not included. 
</t>
  </si>
  <si>
    <t xml:space="preserve">6AGC069024-R </t>
  </si>
  <si>
    <t>ABB - Add-on - DCFC - HVC150kW - Depot charge box metal pedestal</t>
  </si>
  <si>
    <t xml:space="preserve">HVC-150 Depot Charge Box Metal Pedestal </t>
  </si>
  <si>
    <t>HVC-150 - 150 kW DC Fast Charger rated up to 850 VDC, One 150 kW Power Cabinet and (2) Depot Charge Boxes with 23 foot CCS-1 cables, sequential charging, robustness and long distance packages, cellular
modem, 2 year warranty</t>
  </si>
  <si>
    <t>XT4-BUS-002</t>
  </si>
  <si>
    <t>ABB - Add-on - DCFC - HVC150kW - Depot charge box cable management system</t>
  </si>
  <si>
    <t>HVC-150 Depot Charge Box Cable Management System - must be purchased with metal pedestal (above)</t>
  </si>
  <si>
    <t>HVC-150 - 150 kW DC Fast Charger rated up to 850 VDC, One 150 kW Power Cabinet and (3) Depot Charge
Boxes with 23 foot CCS-1 cables, sequential charging, robustness and long distance packages, cellular modem, 2 year warranty, includes sequential charging package</t>
  </si>
  <si>
    <t>Terra 94 - 94 kW - Terra 94 CC UL</t>
  </si>
  <si>
    <t>The Terra 94 CC is a 90 kW DC fast charger rated up to 920 VDC with 2x 20 ft 200 amp CCS-1 cable connectors in dual outlet configuration, charging one vehicle at a time.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</si>
  <si>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Terra 94 - 94 kW - Terra 94 CJ UL</t>
  </si>
  <si>
    <t>The Terra 94 CJ is a 90 kW DC fast charger rated up to 920 VDC with a 20 ft 200 amp CCS-1 cable connector
and a 20 ft CHAdeMO connector in dual outlet configuration, charging one vehicle at a time.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</si>
  <si>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6AGC102247</t>
  </si>
  <si>
    <t>Terra 94 - 94 kW - Terra 94 C UL</t>
  </si>
  <si>
    <t>The Terra 94 C is a 90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</si>
  <si>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Terra 124 - 124kW - Terra 124 CC UL</t>
  </si>
  <si>
    <t>The Terra 124 CJ is a 120 kW DC fast charger rated up to 920 VDC with a 20 ft 200 amp CCS-1 cable connector and a 20 ft CHAdeMO connector in dual outlet configuration, and can charge 2 cars simultaneously up to 60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</si>
  <si>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120 kW or 60 kW</t>
  </si>
  <si>
    <t>6AGC102241</t>
  </si>
  <si>
    <t>Terra 124 - 124kW - Terra 124 C UL</t>
  </si>
  <si>
    <t>The Terra 124 CC is a 120 kW DC fast charger rated up to 920 VDC with 2x 20 ft 200 amp CCS-1 cable connectors in dual outlet configuration, and can charge 2 cars simultaneously up to 60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</si>
  <si>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120 kW</t>
  </si>
  <si>
    <t>6AGC102235</t>
  </si>
  <si>
    <t>Terra 124 - 124kW - Terra 124 CJ UL</t>
  </si>
  <si>
    <t>The Terra 124 C is a 120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</si>
  <si>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Terra 184 - 184kW - Terra 184 CC UL</t>
  </si>
  <si>
    <t>The Terra 184 CC is a 180 kW DC fast charger rated up to 920 VDC with 2x 20 ft 200 amp CCS-1 cable connectors in dual outlet configuration, and can charge 2 cars simultaneously up to 90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</si>
  <si>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180 kW or 90 kW</t>
  </si>
  <si>
    <t>Terra 184 - 184kW - Terra 184 C UL</t>
  </si>
  <si>
    <t>The Terra 184 C is a 180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</si>
  <si>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Terra 175 HP &amp; Terra 350 HP - 150 kW and 350 kw  Terra HP (High Power Chargers) - THP CP3 UL 500 C
5R-15M-0-0</t>
  </si>
  <si>
    <t>Terra HP Gen 3 Charge Post, 500 A CCS1, 5.3 m cable with retraction system, 15" screen, Mifare RFID
reader. cTUVus certified. 4G Modem. 2 year warranty is included.</t>
  </si>
  <si>
    <t>CE, cTUVus, for UL and Canada, IP 54, NEMA 3R</t>
  </si>
  <si>
    <t>(1) 6AGC070558
(1) 6AGC076522</t>
  </si>
  <si>
    <t>HVC-150 - 150 kW Heavy Vehicle Chargers (HVC) - HVC150 1C</t>
  </si>
  <si>
    <t>(1) 6AGC070558
(2) 6AGC076522
(1) 6AGC069251</t>
  </si>
  <si>
    <t>HVC-150 - 150 kW Heavy Vehicle Chargers (HVC) - HVC150 2C +S</t>
  </si>
  <si>
    <t>(1) 6AGC070558
(3) 6AGC076522
(1) 6AGC069251</t>
  </si>
  <si>
    <t>HVC-150 - 150 kW Heavy Vehicle Chargers (HVC) - HVC150 3C +S</t>
  </si>
  <si>
    <t>L3A-120-480-502-016</t>
  </si>
  <si>
    <t>BTCPower - DCFC - Dual Port - Gen 4 - 120KW 480V - 500A CCS1 Liq Cooled Cables - RFID + Payter P68 + Tilt Switch + NTEP</t>
  </si>
  <si>
    <t>Gen 4 120KW AIO 480V 500A-CCS1/ 500A-CCS1 Liq cooled, RFID + Payter P68 + Tilt Switch + NTEP, Includes standard 2 year warranty (parts only), Initial Inspection HPC or L3 and Turn On by BTCPower Technician Price per Dispenser(Comm-HPC/L3), and 5 year Credit Card Reader Servicing Fee</t>
  </si>
  <si>
    <t>Dual 500A-CCS1</t>
  </si>
  <si>
    <t>500A</t>
  </si>
  <si>
    <t>Switching OCPP 1.6J network providers is simple and low-cost. The majority of work involves switching the URL connection point to the particular network operator (assuming the new network operator is OCPP 1.6J compliant.</t>
  </si>
  <si>
    <t>RFID, App, Credit Cart, or QR Code</t>
  </si>
  <si>
    <t xml:space="preserve">I </t>
  </si>
  <si>
    <t>BTCPower - DCFC - Dual Port - Gen 4 - 180KW 480V - 500A CCS1 Liq Cooled Cables - RFID + Payter P68 + Tilt Switch + NTEP</t>
  </si>
  <si>
    <t>Gen 4 180KW AIO 480V 500A-CCS1/ 500A-CCS1 Liq cooled, RFID + Payter P68 + Tilt Switch + NTEP, Includes standard 2 year warranty (parts only), Initial Inspection HPC or L3 and Turn On by BTCPower Technician Price per Dispenser(Comm-HPC/L3), and 5 year Credit Card Reader Servicing Fee</t>
  </si>
  <si>
    <t>B3A-150-480-505-016</t>
  </si>
  <si>
    <t>BTCPower - DCFC - Dual Port - Gen 4 Buy America - 180KW 480V - 500A CCS1 Liq Cooled Cables - RFID - Payter P68</t>
  </si>
  <si>
    <t>Buy America Gen 4 180KW AIO 480V Empty/ 500A-CCS1 Liq cooled, RFID + Payter P68 + Tilt + NTEP, Includes standard 2 year warranty (parts only), Initial Inspection HPC or L3 and Turn On by BTCPower Technician Price per Dispenser(Comm-HPC/L3), and 5 year Credit Card Reader Servicing Fee</t>
  </si>
  <si>
    <t>Dual Port 500A CCS1</t>
  </si>
  <si>
    <t>HPCT2-360-480-2</t>
  </si>
  <si>
    <t>BTCPower - Tower - Gen 4 - 360KW 480V - 2-outputs</t>
  </si>
  <si>
    <t>Gen 4 Tower 360KW 480V 2-outputs, , Includes standard 2 year warranty (parts only)</t>
  </si>
  <si>
    <t>Dual Output</t>
  </si>
  <si>
    <t>480VAC, 3-Phase</t>
  </si>
  <si>
    <t>N/a</t>
  </si>
  <si>
    <t>BHPCT2-360-480-2</t>
  </si>
  <si>
    <t>BTCPower - Tower - Buy America Gen 4 - 360KW 480V - 2-outputs</t>
  </si>
  <si>
    <t>Buy America Gen 4 Tower 360KW 480V 2-outputs, , Includes standard 2 year warranty (parts only)</t>
  </si>
  <si>
    <t>BHPCT2-300-480-2</t>
  </si>
  <si>
    <t>BTCPower - Tower - Buy America Gen 4 - 300KW 480V - 2-outputs</t>
  </si>
  <si>
    <t>Buy America Gen 4 Tower 300KW 480V 2-outputs, , Includes standard 2 year warranty (parts only)</t>
  </si>
  <si>
    <t>HPCD1-350-02-003-CCR</t>
  </si>
  <si>
    <t>BTCPower - DCFC - Dual Port - Gen 2 Dispenser - 350A CCS1 Liq Cooled - RFID - Payter</t>
  </si>
  <si>
    <t>Gen 2 Dispenser 350A-CCS1/CCS1 Liq Cooled, RFID CC, , Includes standard 2 year warranty (parts only), Initial Inspection HPC or L3 and Turn On by BTCPower Technician Price per Dispenser(Comm-HPC/L3), and 5 year Credit Card Reader Servicing Fee</t>
  </si>
  <si>
    <t>Dual Port 350A CCS1 Liq Cooled - RFID</t>
  </si>
  <si>
    <t>CCS-1; CCS-1</t>
  </si>
  <si>
    <t>Credit cards, App, RFID, NFC, MIFARE, FeliCa</t>
  </si>
  <si>
    <t>BHPCD1-350-05-011</t>
  </si>
  <si>
    <t>BTCPower - DCFC - Single Port - Gen 2 Dispenser - 350A CCS1 Liq Cooled - RFID - Payter</t>
  </si>
  <si>
    <t>Buy America Gen 2 Dispenser Empty/350A-CCS1 Liq Cooled, RFID Payter, Includes standard 2 year warranty (parts only), Initial Inspection HPC or L3 and Turn On by BTCPower Technician Price per Dispenser(Comm-HPC/L3), and 5 year Credit Card Reader Servicing Fee</t>
  </si>
  <si>
    <t>Single CCS1</t>
  </si>
  <si>
    <t>L3A-180-480-501-015</t>
  </si>
  <si>
    <t>BTCPower - DCFC - Gen4 - Dual Port - Pedestal - 180KW/200A/500A - LIQ -CHAd/CCS1 - RFID ONLY</t>
  </si>
  <si>
    <t>Gen4 180KW AIO 480V 200A-CHAd/ 500A-CCS1 Liq cooled, RFID ONLY + Tilt + NTEP. Includes Initial Inspection HPC or L3 and Turn On by BTCPower Technician</t>
  </si>
  <si>
    <t>Dual Port, Different Connectors CCS1/CHAdemo</t>
  </si>
  <si>
    <t>CCS-1/CHAd</t>
  </si>
  <si>
    <t>L3S-50-480-02-003</t>
  </si>
  <si>
    <t>50kW Slim 408VAC CS1/CCS1</t>
  </si>
  <si>
    <t>480 VAC, 72 A</t>
  </si>
  <si>
    <t>L3S-50-480-05-003</t>
  </si>
  <si>
    <t>50kW Slim 480VAC CCS1/Empty</t>
  </si>
  <si>
    <t>L3R-100-480-02-003</t>
  </si>
  <si>
    <t>100kW Regular 480VAC CCS1/CCS1</t>
  </si>
  <si>
    <t>480 VAC 3 Ph, 132A</t>
  </si>
  <si>
    <t>L3R-100-480-05-003</t>
  </si>
  <si>
    <t>100kW Regular 480VAC CCS1/Empty</t>
  </si>
  <si>
    <t>Tritium Technologies, LLC</t>
  </si>
  <si>
    <t>RTM 50kW</t>
  </si>
  <si>
    <t>RTM 50</t>
  </si>
  <si>
    <t>Tritium’s modular and scalable RTM75/75kW is the tipping point to electrification of transportation and is powering the e-mobility revolution. This smart, scalable and reliable platform couples Tritium’s DNA of liquid cooling, small footprint, and industry leading IP65 rated enclosure, with a modular power electronics design.</t>
  </si>
  <si>
    <t>• RFID: MI-FARE ISO/IEC14443A/B, ISO/IEC15693, ISO/IEC18000-3, FeliCa, NFC
• Optional credit card reader terminal
• CPO supplied mobile app
• Vehicle: ISO15118 Plug and Charge</t>
  </si>
  <si>
    <t>Swapping to a different network is completely supported and easily accomplished</t>
  </si>
  <si>
    <t>• RFID standard
• Optional credit card reader terminal with support for magstripe, EMV and NFC/Contactless</t>
  </si>
  <si>
    <t>RTM 75kW</t>
  </si>
  <si>
    <t>RTM 75</t>
  </si>
  <si>
    <t>RTM50 CCR</t>
  </si>
  <si>
    <t>Tritium - DCFC - Dual Port CCS1/CCS1 - RTM 75 (50kW) - 20ft 200A Cables with Credit Card Reader</t>
  </si>
  <si>
    <t>50kW output charging station with Credit Card Reader supporting up to 920VDC vehicle charging system with dual simultaneous 200A CCS and 125A CHAdeMO cables. Includes 5 years RTM Connectivity Package; Includes SIM, GSM Connectivity, Cellular Data, and 5 year Credit Card Reader Servicing Fee</t>
  </si>
  <si>
    <t>Dual Port CCS1/CCS1 Dual Port CCS1/CCS1 - RTM 75 (50kW) - 20ft 200A Cables</t>
  </si>
  <si>
    <t>RFID, Credit Card , App, QR</t>
  </si>
  <si>
    <t>RTM75 CCR</t>
  </si>
  <si>
    <t>Tritium - DCFC - Dual Port CCS1/CCS1 - RTM 75 (75kW) - 20ft 200A Cables with Credit Card Reader</t>
  </si>
  <si>
    <t>75kW output charging station with Credit Card Reader supporting up to 920VDC vehicle charging system with dual simultaneous 200A CCS and 125A CHAdeMO cables. Includes 5 years RTM Connectivity Package; Includes SIM, GSM Connectivity, Cellular Data, and 5 year Credit Card Reader Servicing Fee</t>
  </si>
  <si>
    <t>Dual Port CCS1/CCS1 Dual Port CCS1/CCS1 - RTM 75 (75kW) - 20ft 200A Cables</t>
  </si>
  <si>
    <t>PKM150-2</t>
  </si>
  <si>
    <t>PKM150 (150kW) 2 Charger</t>
  </si>
  <si>
    <t xml:space="preserve">PKM150 (150kW) 2 Charging Station Site = 4 Charge Points This configuration Includes: • 1x PKM 360kW Rectifier Unit. Includes 5 years PKM Connectivity Package; Includes SIM, GSM Connectivity, Cellular Data. </t>
  </si>
  <si>
    <t>Standard Dual Port Different Connector Options per Port CCS-1/CHAd</t>
  </si>
  <si>
    <t xml:space="preserve">480VAC 3ph (no neutral) +/-10%
</t>
  </si>
  <si>
    <t>PKM150-3</t>
  </si>
  <si>
    <t>PKM150 (150kW) 3 Charger</t>
  </si>
  <si>
    <t xml:space="preserve">PKM150 (150kW) 3 Charging Station Site = 6 Charge Points This configuration Includes: • 1x PKM 360kW Rectifier Unit. Includes 5 years PKM Connectivity Package; Includes SIM, GSM Connectivity, Cellular Data. </t>
  </si>
  <si>
    <t>PKM150-4</t>
  </si>
  <si>
    <t>PKM150 (150kW) 4 Charger</t>
  </si>
  <si>
    <t xml:space="preserve">PKM150 (150kW) 4 Charging Station Site = 8 Charge Points This configuration Includes: • 1x PKM 360kW Rectifier Unit. Includes 5 years PKM Connectivity Package; Includes SIM, GSM Connectivity, Cellular Data. </t>
  </si>
  <si>
    <t>ChargePoint CPE250</t>
  </si>
  <si>
    <t xml:space="preserve">ChargePoint Express 250 Station (62.5 kW) - includes Express 250 Station, 2x Power Modules, 1x CCS1 cable, 1x CHAdeMO cable, North America Modem/SIM. cUL and UL listed.  All stations require a mounting template. </t>
  </si>
  <si>
    <t>Ground / Pad Mount</t>
  </si>
  <si>
    <t>CPE250C-625-CCS1-200A-CHD-
FTA</t>
  </si>
  <si>
    <t>ChargePoint Buy America Act (BAA) FTA CPE250</t>
  </si>
  <si>
    <t>BUY AMERICA FTA compliant. ChargePoint Express 250 Station (62.5 kW) - includes Express 250 Station, 2x Power Modules, 1x
CCS1 200A cable, 1x CHAdeMO cable, North America Modem/SIM, cUL and UL listed</t>
  </si>
  <si>
    <t>BUY AMERICA FTA compliant. CP Express 250 Station (62.5 kW) - includes Express 250 Station, 2x Power Modules, 1x 200A CCS1
cable, North America Modem/SIM,  cUL and UL listed.</t>
  </si>
  <si>
    <t>CPE250C-625-CCS1-200A-CHD-
FHWA</t>
  </si>
  <si>
    <t>ChargePoint Buy America Act (BAA) FHWA CPE250</t>
  </si>
  <si>
    <t>BUY AMERICA FHWA compliant. ChargePoint Express 250 Station (62.5 kW) - includes Express 250 Station, 2x Power Modules, 1x
CCS1 200A cable, 1x CHAdeMO cable, North America Modem/SIM, cUL and UL listed</t>
  </si>
  <si>
    <t>BUY AMERICA FHWA compliant. CP Express 250 Station (62.5 kW) - includes Express 250 Station, 2x Power Modules, 1x 200A CCS1
cable, North America Modem/SIM,  cUL and UL listed.</t>
  </si>
  <si>
    <t xml:space="preserve">ChargePoint Express 280 - 1X - CCS1, 1X-CHAdeMO </t>
  </si>
  <si>
    <t>ChargePoint Express 280 Station, NA, DC Station, 80kW, 1 x CCS1 250A, 4.5m cable, 1x CHAdeMO 140A, 4.5m cable, 2 x Power Modules, 2.4m, Cable management kit, ChargePoint Signage, 254mm (10") Touch Display, Contactless credit card and RFID reader, Cellular/Wifi, UL Listed, 1 year Parts Warranty</t>
  </si>
  <si>
    <t xml:space="preserve">80kW (standalone) </t>
  </si>
  <si>
    <t>ChargePoint Express 280 - 2X - CCS1</t>
  </si>
  <si>
    <t xml:space="preserve">ChargePoint Express 280 Station, NA, DC Station, 80kW, 1 x CCS1 250A 4.5m cable, 1x CHAdeMO 140A 4.5m cable, 2 x Power Modules, 2.4m Cable management kit, ChargePoint Signage, 254mm (10") Touch Display, Contactless credit card and RFID reader, Cellular/Wifi, UL Listed, 1 year Parts Warranty </t>
  </si>
  <si>
    <t>CPE280 62.5KW Single CCS1</t>
  </si>
  <si>
    <t xml:space="preserve">CCS </t>
  </si>
  <si>
    <t>CPE 280 62.5KW Dual CCS1/CHAdeMO</t>
  </si>
  <si>
    <t>CPE280 80KW Single CCS1</t>
  </si>
  <si>
    <t>CPE 280KW 80KW Dual CCS1/CHAdeMO</t>
  </si>
  <si>
    <t>CPE 280KW 80KW Dual CCS1/CCS1</t>
  </si>
  <si>
    <t>CCS/CCS</t>
  </si>
  <si>
    <t>Output (kW)</t>
  </si>
  <si>
    <t>Vehicle Connector Types</t>
  </si>
  <si>
    <t>Charging Level</t>
  </si>
  <si>
    <t>Method of Initiating Charge / Authentication (RFID, Mobile App, QR Code etc.) If multiple list all</t>
  </si>
  <si>
    <t>Warranty (Description, coverage &amp; duration)--provide link if available</t>
  </si>
  <si>
    <t>Payment Mechanism (Credit Card Swipe, RFID, App, etc.) Please list all that apply</t>
  </si>
  <si>
    <t>If Networked, meets security requirements (See Appendix A, Statement of Work, par. 7.4)</t>
  </si>
  <si>
    <t>Is Power Management Software included or priced separately?</t>
  </si>
  <si>
    <t>Link</t>
  </si>
  <si>
    <t>Comment/Description</t>
  </si>
  <si>
    <t>Included</t>
  </si>
  <si>
    <t>https://beamforall.com/product/ev-arc-2020/</t>
  </si>
  <si>
    <t>BP Pulse</t>
  </si>
  <si>
    <t>GSA-BDL-HLX-DC50-MB-2</t>
  </si>
  <si>
    <t>BP Pulse 50KW Heliox</t>
  </si>
  <si>
    <t>EVD0505M1</t>
  </si>
  <si>
    <t xml:space="preserve">EVD0505M1 Mobile DC Fast Station Single </t>
  </si>
  <si>
    <t>EVD0505M2</t>
  </si>
  <si>
    <t>EVD0505M2 Mobile DC Fast Station Dual</t>
  </si>
  <si>
    <t>Site Planning and EVSE Ancillary Service</t>
  </si>
  <si>
    <t>Description of What is Included with the Service</t>
  </si>
  <si>
    <t>Labor Category</t>
  </si>
  <si>
    <t>Geographic Coverage</t>
  </si>
  <si>
    <t>Contractor Teaming Agreement</t>
  </si>
  <si>
    <t>EVSE Site Assessment (to include onsite visit)</t>
  </si>
  <si>
    <t>We will provide a site visit to determine the electrical capacity of the site, identify location of distribution or service lines and the required power supply for the type and quantity of charging stations, risk to potential sites from the impacts of climate change, and provide the optimal location for the EVSE location</t>
  </si>
  <si>
    <t>Project Engineer</t>
  </si>
  <si>
    <t>Project Manager</t>
  </si>
  <si>
    <t>Senior Technician</t>
  </si>
  <si>
    <t>Permitting/inspection (as applicable)</t>
  </si>
  <si>
    <t>Identify applicable codes and permitting requirements as well as complete necessary permit application needed for the deployment of EVSE solution.</t>
  </si>
  <si>
    <t>Electrician</t>
  </si>
  <si>
    <t>Utility Coordination</t>
  </si>
  <si>
    <t>Design communication plan and outreach specifically catered to the EVSE deployment to encourage collaboration and information sharing. We will work closely with the utility service providor to document common understanding of site needs and objectives to ensure project timelines are met.</t>
  </si>
  <si>
    <t>Development of electrical plans</t>
  </si>
  <si>
    <t>Dedicated in-house team of Professional Engineers will design and deliver electrical plans for the EVSE installation.</t>
  </si>
  <si>
    <t>Senior Engineer</t>
  </si>
  <si>
    <t>Electrical wiring and upgrade of electrical panel</t>
  </si>
  <si>
    <t>A licensed electrician will perform wiring and upgrade of the electrical panel to enable EVSE installation. All work performed will meet required safety codes.</t>
  </si>
  <si>
    <t>Lead Electrician</t>
  </si>
  <si>
    <t>Site Preparation</t>
  </si>
  <si>
    <t>Licensed electrician and/or project manager will ensure site is prepared for EVSE installation. Ensuring installation plans are in compliance with all relevant codes.</t>
  </si>
  <si>
    <t>Station Activation</t>
  </si>
  <si>
    <t>Ameresco will follow EVSE manufacturer guidelines to activate the EVSE unit. We will ensure the unit is installed correctly and performing at its rated power levels.</t>
  </si>
  <si>
    <t>Affixing or Securing Station</t>
  </si>
  <si>
    <t>Electrician will install EVSE unit in accordance with manufacturing guidelines.</t>
  </si>
  <si>
    <t>Solar Station Set-up</t>
  </si>
  <si>
    <t>Ameresco will follow manufacturer guidelines and ensure the set-up complies with local codes and ordinances.</t>
  </si>
  <si>
    <t>Solar Station Site Assessment</t>
  </si>
  <si>
    <t>Ameresco will conduct a solar analysis and provide locations that are best suited for the proposed solution.</t>
  </si>
  <si>
    <t>Basic Installation (when no construction work is required)</t>
  </si>
  <si>
    <t>Ameresco will produce a detailed workplan and schedule for the installation to ensure the EVSE deployment is ontime and budget. The plan and correspnding installation will factor in the hardware options, program timelines, permitting, and compliance with local, state, and federal building codes practices and regulations.</t>
  </si>
  <si>
    <t>Commissioning Engineer</t>
  </si>
  <si>
    <t>Consulting Services</t>
  </si>
  <si>
    <t>Ameresco's internal subject matter experts will offer guidance on the location, type and quantity of EVSE for deployment. Team will conduct an analysis and investigation to uncover host site factors that could impact station utlization and costs and provide recommended solution for each project.</t>
  </si>
  <si>
    <t>General Program Oversight &amp; Management (to include onsite visit)</t>
  </si>
  <si>
    <t>Expert guidance, advice, historical business knowledge and oversight to their direct reports to ensure the projects are executed per ESG and customer requirements and standards. This includes labor, travel, applicable taxes to travel from home office to proposed project location.</t>
  </si>
  <si>
    <t>Engineering Manager II</t>
  </si>
  <si>
    <t>Project evalution &amp; Assessment (to include onsite visit)</t>
  </si>
  <si>
    <t>Includes labor, travel and taxes related to project execution. Services include senior level management of project staff including managing time, resources, money, and project scope are the basic elements to every successful project. Will serve to provide a point of contact for customer and a link back to company leadership.</t>
  </si>
  <si>
    <t>Project Manager, Sr</t>
  </si>
  <si>
    <t>Permitting/inspection coordination</t>
  </si>
  <si>
    <t>Direct project management labor for permit coordination, scheduling inspections and site deliveries.</t>
  </si>
  <si>
    <t>Administration Support</t>
  </si>
  <si>
    <t>Utility Rebate &amp; Interconnection Coordination</t>
  </si>
  <si>
    <t>Services include labor &amp; travel related to performing market research to determine utility incentives and rebates related to ECMs under development. May provide interconnection drawings and gathering feedback from company and project stakeholders. Provides quality assurance to make sure a product meets specifications and standards for incentive payments and interconnection guidelines based on planned product improvements and upgrades.</t>
  </si>
  <si>
    <t>Development Engineer II</t>
  </si>
  <si>
    <t>Design Review &amp; Approval of electrical plans</t>
  </si>
  <si>
    <t>Services include labor and travel related to design review from an expert level engineer with authority and privileges to sign off on electrical drawings, mechanical drawings, civil design including concrete piers and foundations and other related technical standards to meet the proposed facilities and services for the project.</t>
  </si>
  <si>
    <t>Engineer, Sr</t>
  </si>
  <si>
    <t>Other Electrical wiring and upgrade of electrical panel</t>
  </si>
  <si>
    <t>Certified journeyman electrician or higher to conduct electrical wiring and electrial panel upgrades, as necessary.</t>
  </si>
  <si>
    <t>Electrician, Maintenance</t>
  </si>
  <si>
    <t>Facility Preparation</t>
  </si>
  <si>
    <t>Labor, travel, applicable taxes to travel from home office to proposed project location. Evaluate site conditions, develop preliminary sketch of site, and identify physical project location. Report findings to within 7 days.</t>
  </si>
  <si>
    <t>Facility Support</t>
  </si>
  <si>
    <t>Station System Support</t>
  </si>
  <si>
    <t>Station system support requires certified journeyman electrician or higher. Includes labor &amp; travel related to support services in the field.</t>
  </si>
  <si>
    <t>System Support Specialist</t>
  </si>
  <si>
    <t>Installation &amp; Activation of panels &amp; Station Support</t>
  </si>
  <si>
    <t>Labor &amp; travel related to system installation, activation and commissioning, usually requires a journeyman electrician or equivalent.</t>
  </si>
  <si>
    <t>Basic Installation &amp; Site Prep</t>
  </si>
  <si>
    <t>Labor &amp; travel related to site preparation and basic installation as part of civil construction, excavation, concrete, site grading, and concrete work.</t>
  </si>
  <si>
    <t>General Maintenance Worker</t>
  </si>
  <si>
    <t>EV Charging Support Service</t>
  </si>
  <si>
    <t>EV Charging Support Package - Per Hour labor EVSE Site Assessment (to include onsite visit), Site Preparation, Permitting/inspection (as applicable), Station Activation, Utility Coordination, Affixing or Securing Station, Development of electrical plans, Solar Station Set-up, Electrical wiring and upgrade of electrical panel, Solar Station Site Assessment, Basic Installation (when no construction work is required), Remote Project Consultation, Virtual Charging Station Management, Maintenance, Diagnostics, and Troubleshooting Training.</t>
  </si>
  <si>
    <t>Engineer</t>
  </si>
  <si>
    <t>Perform All aspects of EVSE Site Assessment, which generally includes: Labor, travel, applicable taxes to travel from home office to proposed project location. Evaluate existing site conditions, including existing power, proposed location of EV charging stations, ADA compliance if required, existing utilities and other site constraints, develop preliminary sketch of site, and identify physical project location, assumptions and constraints. Report findings within 7 days.
 Manage projects following project processes and where applicable provide direction to assisting Project Engineers. Complete projects per the contractual requirements within budget, on time and with a high level of customer satisfaction. Responsible for the overall financial performance of assigned projects including project planning, billing, revenue forecasting, A/R collections and re-estimating costs of installation projects. Manage the delivery of the contracted scope and secure change orders for the expansion of scope.</t>
  </si>
  <si>
    <t>PROJECT ENGINEER / MANAGER</t>
  </si>
  <si>
    <t>Perform All aspect for obtaining permits, which generally includes: Direct project management labor for permit coordination, including meeting with AHJ, planset submittal, following up on plan check review status, addressing comments and coordination of re-design, obtaining construction permit.
 Manage projects following project processes and where applicable provide direction to assisting Project Engineers. Complete projects per the contractual requirements within budget, on time and with a high level of customer satisfaction. Responsible for the overall financial performance of assigned projects including project planning, billing, revenue forecasting, A/R collections and re-estimating costs of installation projects. Manage the delivery of the contracted scope and secure change orders for the expansion of scope.</t>
  </si>
  <si>
    <t>Perform All aspects of utility coordination, which generally includes: Direct project management labor for utility coordination, including reviewing utility specific requirements, meeting with AHJ and utility, submitting utility application with supporting documentation such as site layout and single line diagram, addressing comments, analysis of cost and constructability for specific site. 
 Manage projects following project processes and where applicable provide direction to assisting Project Engineers. Complete projects per the contractual requirements within budget, on time and with a high level of customer satisfaction. Responsible for the overall financial performance of assigned projects including project planning, billing, revenue forecasting, A/R collections and re-estimating costs of installation projects. Manage the delivery of the contracted scope and secure change orders for the expansion of scope.</t>
  </si>
  <si>
    <t>Perform All aspects of developing electrical plans, which generally includes: Perform Engineering for development of electrical drawings. Design site layout based on initial EVSE site assessment, optimize layout and conduit routing to provide the most cost-effective solution, prepare required electrical calculations, single line diagram, panel and conduit schedules.
 Manage projects following project processes and where applicable provide direction to assisting Project Engineers. Complete projects per the contractual requirements within budget, on time and with a high level of customer satisfaction. Responsible for the overall financial performance of assigned projects including project planning, billing, revenue forecasting, A/R collections and re-estimating costs of installation projects. Manage the delivery of the contracted scope and secure change orders for the expansion of scope.</t>
  </si>
  <si>
    <t>Perform all aspects of Electrical Wiring and upgrade of electrical panel, as necessary, including installation, configuration, assisting with startup and commissioning, completing all required project documentation, such as as-builts, punch lists, commissioning reports, etc.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</si>
  <si>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CONTROLS TECHNICIAN</t>
  </si>
  <si>
    <t>Perform all aspects of site preparation as required by the AHJ approved construction drawings, including identification of existing utilities, excavation, concrete work, site grading, concrete coring.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</si>
  <si>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all aspects of site activation and commissioning by following charger manufacturer requirements and guidelines as well as EVgo standard procedures and quality control requirements, prepare and provide as-builts and commissioning report.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</si>
  <si>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all aspects of Affixing and securing station by following charger manufacturer requirements and guidelines as well as EVgo standard procedures and quality control requirements, prepare and provide as-builts and commissioning report.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</si>
  <si>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Solar station start up.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</si>
  <si>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solar station site assessment, which generally includes: Labor, travel, applicable taxes to travel from home office to proposed project location. Evaluate site conditions, develop preliminary sketch of site, and identify physical project location. Report findings to within 7 days.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</si>
  <si>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all aspects of basic installation, which generally includes: Basic installation to match site specific needs and AHJ approved construction drawings. For above ground design, this may include installation of EMT/RMC conduits and electrical wiring, junction boxes and/or conduit bodies and supports per NEC and local jurisdiction requirements..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</si>
  <si>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Comprehensive analysis, evaluation, and report for the installation of Electrical Vehicle Charging Stations. This work shall include the analysis and evaluation of the existing electric utility supply capacity, solar photovoltaic (PV) power system energy production (if applicable), and existing electrical power distribution system condition, capacity, loading, and available space, along with providing recommendations, phasing, preliminary scopes of work, budgetary estimates.</t>
  </si>
  <si>
    <t>Senior Energy Engineer</t>
  </si>
  <si>
    <t>Apply for Permits, attend and respond to inspection (as applicable)</t>
  </si>
  <si>
    <t>Utility Coordination for services that originate from the utility</t>
  </si>
  <si>
    <t>Junior Energy Engineer</t>
  </si>
  <si>
    <t>Site Preparation, trenching, paving</t>
  </si>
  <si>
    <t>Station Activation or commissioning</t>
  </si>
  <si>
    <t>Installation of Solar -PV hardware and connection to the site AC panel</t>
  </si>
  <si>
    <t>Solar-PV Site Assessment</t>
  </si>
  <si>
    <t>Power stub presumed available. Set the unit in place and commission.</t>
  </si>
  <si>
    <t>Remote Site Assessment</t>
  </si>
  <si>
    <t>The Design Engineer (DE) performs a site walk at the property. The purpose is to collect data to draft an Electrical Design and to gather information required to request permits.</t>
  </si>
  <si>
    <t>Electrical Engineer</t>
  </si>
  <si>
    <t>Network Project Manager</t>
  </si>
  <si>
    <t>Principal Program Manager</t>
  </si>
  <si>
    <t>Data collected from the site walk will be provided to the Principal Program Manager. The DE will apply for permits from the AHJ (Authorities having Jurisdiction). Payments are either sent online or emailed, depending on if the property is under rent control. The PPM will oversee the permit process until granted.</t>
  </si>
  <si>
    <t>Any permits that were applied for have been received from the Utility. The DE will compile the diagrams approved from the Electrical Plan Set as well as the received permits into a Design Package. The Design Package is sent to the Utility for approval. The Utility will determine if the facilities present on the property are able to adequately support the Electrical Design. If additional infrastructure is required, the Utility will inform the Electrical Designer so that any changes to the Design can be accounted for.</t>
  </si>
  <si>
    <t>The Electrical Plan Set contains the Architectural Diagram, Electrical Signal Line Diagram, BOM, SOW and Project ROI. The Architectural and Electrical Signal Line Diagrams detail the mounting points for the chargers, how power will be routed to each of the mounting locations and if adequate power is available on-site. The Diagrams are created in AutoCAD format.</t>
  </si>
  <si>
    <t>Includes all electrical work that may be required in order to properly install the charging station; may vary depending on project site and location.</t>
  </si>
  <si>
    <t>Electrical Apprentice</t>
  </si>
  <si>
    <t>Electrical Foreman</t>
  </si>
  <si>
    <t>The PPM will perform a site walk with the Installer and Property Owner. Final mounting locations, the amount of conduit and wire will be determined. A construction schedule will also be drafted by the Installer and Property Owner.</t>
  </si>
  <si>
    <t>Assistant Project Manager</t>
  </si>
  <si>
    <t>Involves all activities that go into activating charging station following the completion of installation.</t>
  </si>
  <si>
    <t>Network Technician</t>
  </si>
  <si>
    <t>Involves all activities that go into securing the installed charging station.</t>
  </si>
  <si>
    <t>Basic installation that does not involved extensive construction work and/or any structural alterations; i.e. chargers that only needed secured/activated.</t>
  </si>
  <si>
    <t>Inventory of existing EV infrastructure (if applicable) 
 1) Make, model, serial number, amperage, photograph of infrastructure, location (latitude, longitude) and aerial map with visual indicator of where the chargers are on the property 
 2) Encompassing standard level 2 &amp; 3 automotive chargers as well as specialized electric vehicle charging equipment for heavy duty fleet equipment up to Class 8
 3) Details around power distribution and feeding branch of existing chargers, number of chargers on each breaker, panel capacity and utilization 
 Utilizing data provided by the site/facilities management
 1) General projection of the electric infrastructure capacity and needs of facilities vehicles at a site level, with an estimation of maximum load at each site
 2) Charge management capabilities to shift load and/or peak shave 
 An engineering assessment of chosen sites 
 1) The size of the electrical infrastructure upgrades required to meet the load for new/additional charging equipment
 2) On-site placement of the charging infrastructure
 3) Type of charging hardware required i.e. (# of ports per station, pedestal/wall-mounted/pantograph/DC vs AC) and infrastructure required to power them, e.g. subsurface excavation or if wall mounted, conduit run.
 4) The set-up of the required charger communication network (Wireless, Ethernet, Modbus) and integration Charger and /or Building Management 
 5) Suggested reconfigurations of parking and site configuration</t>
  </si>
  <si>
    <t>• Mechanic 
 • Electrical Specialist 
 • Power System Engineer 
 • Electrical Installer 
 • Energy Engineer 
 • Energy Specialist 
 • Energy Project Manager</t>
  </si>
  <si>
    <t>See GS-07F-217CA for tiered rates by location</t>
  </si>
  <si>
    <t>Continental US , Alaska &amp; Hawaii</t>
  </si>
  <si>
    <t>Zoning and permitting submittal and obtainment of approval, third party contracted by Siemens RSS RAM</t>
  </si>
  <si>
    <t>1) Utility coordination incorporating subsurface utilitities like Gas, Water, Electricity, conflict analysis and communication about Charging infrastructure project requirements with site manager and utilities 
 2) Typical items of discussion include facility excavations in existing and paved roadways, disruption of essential facility services, location of utility facilities, permit procedures, right-of-way access controls, and underground facility damage prevention.</t>
  </si>
  <si>
    <t>Site electrical plans 
 For review:
 -Product data sheets
 -Installation manuals
 For construction:
 -Final as built drawings charger equipment 
 -Wire diagrams power&amp; comminication between power distribution and chargers
 -Cables and ducting plans between at site, between chargers and power distribution
 As built:
 -Installation information including equipment anchorage provisions 
 -Final, as- built drawings, recording the actual circuiting of panels
 -Installation, Operation and Maintenance manuals</t>
  </si>
  <si>
    <t>Panel &amp; Switchboard Extensions Charger related 
 1)Circuit Breaker replacement/addition
 2)Panelboard /Switchboard expansion 
 3)Metering expansion/addition 
 and associated wiring</t>
  </si>
  <si>
    <t>Site prepration third party contracted by Siemens RSS RAM</t>
  </si>
  <si>
    <t>Commissioning &amp; Start Up 
 1) Validation of site readiness, mechanical mounting integrity i.e., wall or pedestal
 2) Ingress protection at charger, building, conduits, distribution panels
 3) Validation of power cable and communication cable termination 
 4) Validation in implementation of charger specifics i.e., Network configuration, Wireless, Ethernet, Modbus, Building integration
 5) Access control configuration i.e., Open, RFID, Credit Card, Cell Phone App
 6) Charger registration into Cloud 
 7) Functional test of charger with customer vehicle 
 8) Functional test of Cloud Communication 
 9) Basic Customer Training of Charger Operation</t>
  </si>
  <si>
    <t>Wall, Pedestal or Pad mounting at site included and provided by Siemens, provision to mount equipment to be provided for customer</t>
  </si>
  <si>
    <t>Continental US</t>
  </si>
  <si>
    <t>Installation with Siemens approved electrical contractors 
 1) Cable runs and installation from panel board/power distribution to charg equipment 
 2) Mechanical charger instatllation to wall, pedestal , pad 
 3) Power &amp; communication cable termination 
 4) Breaker installation in Panel/switchboards (if required)
 5) Power distribution equipment Installation i.e. Switchboards, metering equipment, transformer (if required )</t>
  </si>
  <si>
    <t>Site assessment is done to verify available electrical services, paths to bring conduits and wires, cell signal strength for possible signal boosters.  There is a 4 Hour minimum cCharge.</t>
  </si>
  <si>
    <t>FINAL STATION INSTALLATION 
Permits/plan checks/ inspections. 
Permitting and inspections will always be part of a proposal that include installation.</t>
  </si>
  <si>
    <t>Depending on the service requirement we will need.  There is a 4 Hour minimum charge.</t>
  </si>
  <si>
    <t>Supply of engineering plans by registered electrical engineer and process follow through till approval</t>
  </si>
  <si>
    <t>Generally, includes a subpanel or the installation of a new service depending of the project.
Price includes:  Panel + framing rack + 8 hours journeyman</t>
  </si>
  <si>
    <t>Online process to connect station to the network</t>
  </si>
  <si>
    <t>Level 2 Basic Installation (when no construction work is required)</t>
  </si>
  <si>
    <t>FINAL INSTALLATION Level 1/Level 2
With site already prepared.  When wiring with 4' stub up and concrete pad. 
Installation of charger and power up. No protective bollards.</t>
  </si>
  <si>
    <t>Level 3 Basic Installation (when no construction work is required)</t>
  </si>
  <si>
    <t>FINAL INSTALLATION Level 3 DC
Installation with site already prepared.  When wiring with 4' stub up and concrete pad. 
Installation of charger and power up. No protective bollards.</t>
  </si>
  <si>
    <t>Other</t>
  </si>
  <si>
    <t xml:space="preserve">Supply and installation of 2 protective bollards per station - It includes the supply of 2 bollards and 8 hours of a journeyman for for the installation </t>
  </si>
  <si>
    <t>CHARGEPOINT EXPP-BLOCK-COMMISSIONING</t>
  </si>
  <si>
    <t>The Commissioning service includes on-site validation of electrical capacity, transformers, panels, breakers, wiring, and that the Express Plus Power Block installation meets all ChargePoint published requirements and local codes. A final Commissioning Report will be provided to the customer. Note that if Commissioning cannot be performed to completion due to site or installation deficiencies, the customer will incur a rescheduling fee to repeat the service after site deficiencies are corrected.</t>
  </si>
  <si>
    <t xml:space="preserve">CHARGEPOINT EXPP-PL1000-COMMISSIONING </t>
  </si>
  <si>
    <t>The Commissioning service includes on-site validation of electrical capacity, transformers, panels, breakers, wiring, cellular coverage and that the station installation meets all ChargePoint published requirements and local codes. In addition to verifying and testing the installation, the Commissioning service includes ensuring the ChargePoint station is connected to the ChargePoint network, to properly establish communications, ensure the software is up to date, and perform pairing configuration, if required. In conjunction with Commissioning, the ChargePoint Activations team will configure the station and apply policies according to the customer’s specifications. A final Commissioning Report will be provided to the customer. Note that if Commissioning cannot be performed to completion due to site or installation deficiencies, the customer will incur a rescheduling fee to repeat the service after site deficiencies are corrected.</t>
  </si>
  <si>
    <t>CHARGEPOINT CPE250-COMMISSIONING</t>
  </si>
  <si>
    <t>This service includes on-site validation of electrical capacity, transformers, panels, breakers, wiring, cellular coverage.  Priced Per Unit.</t>
  </si>
  <si>
    <t>AMPLY POWER CONF-V</t>
  </si>
  <si>
    <t>Telematics Configuration to OMEGA.  Priced Per Unit.</t>
  </si>
  <si>
    <t>AMPLY POWER CONF-C</t>
  </si>
  <si>
    <t>EVSE Configuration and Commissioning to OMEGA. Priced Per Unit.</t>
  </si>
  <si>
    <t>CHARGEPOINT CPSUPPORT-ACTIVE</t>
  </si>
  <si>
    <t>Initial Station Activation &amp; Configuration Service for CT4000 Activation. Priced Per Unit.</t>
  </si>
  <si>
    <t>CHARGEPOINT CT4000-INSTALLVALID</t>
  </si>
  <si>
    <t>Customer works with their own contractor to perform all construction up to the point where the stations can be bolted down and connected. CT4000 Validation.  Priced Per unit.</t>
  </si>
  <si>
    <t>CHARGEPOINT CPSUPPORT-SITEVALID</t>
  </si>
  <si>
    <t xml:space="preserve">Customer works with their own contractor to perform all construction and station installation services. </t>
  </si>
  <si>
    <t>CHARGEPOINT CPF-ACTIVE</t>
  </si>
  <si>
    <t xml:space="preserve">Fleet Application Only - Initial Station Activation &amp; Configuration Service </t>
  </si>
  <si>
    <t>CHARGEPOINT CPF-INSTALLVALID</t>
  </si>
  <si>
    <t>ABB E-mobility Inc. ACDCWB</t>
  </si>
  <si>
    <t>Activation Fee per Terra DC Wallbox. Priced Per unit.</t>
  </si>
  <si>
    <t>ABB E-mobility Inc. ACT1X4</t>
  </si>
  <si>
    <t>Activation Fee per Terra 94/124/184 - Priced Per unit.</t>
  </si>
  <si>
    <t>ABB E-mobility Inc. ACTHP</t>
  </si>
  <si>
    <t>Activation Fee per Terra HP or HVC - Priced Per unit.</t>
  </si>
  <si>
    <t>ABB E-mobility Inc. ACTHP3D</t>
  </si>
  <si>
    <t>Activation Fee per Terra HP350 or Terra HP 175 Dynamic - Priced Per unit.</t>
  </si>
  <si>
    <t>ABB E-mobility Inc. CSAHVC</t>
  </si>
  <si>
    <t>Onsite Commissioning Fee per HVC (includes one Depot Charge Box)</t>
  </si>
  <si>
    <t>It includes the labor of by  Project Manager, Journeyman and Apprentice to bring utilities to the final location and have the site "make-ready" to do the final installation.  Adding electrical panel if needed, run conduits to final site, add concrete pad if a pedestal station run wires to site to have the ready for the installation of the station</t>
  </si>
  <si>
    <t>Project Manager 
Journeyman
Apprentice</t>
  </si>
  <si>
    <t>Project Manager: $163.39
Journeyman: $110.23
Apprentice: $90.77</t>
  </si>
  <si>
    <t>Project Manager: $161.76
Journeyman: $109.13
Apprentice: $89.86</t>
  </si>
  <si>
    <t>Engineer I</t>
  </si>
  <si>
    <t>US</t>
  </si>
  <si>
    <t>Engineer II</t>
  </si>
  <si>
    <t>WSP brings its extensive experience and success in traditional fleet facility design projects to EV fleet focused projects. WSP has been involved in preparing EV focused designs for new and existing sites for over 100 different facilities across North America and beyond. WSP is focused on developing design solutions that are scalable and expandable as the fleet transitions over time, regardless of whether there is an existing master plan or who created the existing master plan. Each site is individually evaluated and matched with the anticipated EV fleet and available charging technologies to determine the most appropriate implementation strategy.</t>
  </si>
  <si>
    <t>Engineer III</t>
  </si>
  <si>
    <t>Engineer IV</t>
  </si>
  <si>
    <t>Project Manager II</t>
  </si>
  <si>
    <t>Electric utility support is often overlooked as a small part of any transition plan. Too many fleet owners have ordered a tranche of vehicles and then begun the utility engagement process, only to be told that new power supplies won’t be available for 3-4 years. WSP recognized early that utility interconnection is one of the slowest moving parts of each transition project, and as such we emphasize to our clients the benefits of early engagement with the local utility. To support that, we offer an experienced team of energy engineers who understand electric utility requirements related to fleet transitions. They have worked with electric utilities before to phase in power (avoiding interruptions to fleet transitions); to avoid potential future re-work from
 poorly planned pilot projects; and to pivot transition plans to adapt when we have received early notification of long lead times for new substation infrastructure. There are over 3,000 electric utilities across the country, and each has different processes for new load applications and interconnection agreements. WSP insights are crucial to navigating those processes.
 Beyond initial capital costs, it is also important to understand the ongoing operating costs of using electricity as the fuel. The WSP utility team can evaluate the tariffs offered by each utility, where rates may vary with time of day or based on monthly peak demand usage, to predict costs more accurately for the agency. Since the actual costs can be quite complicated. WSP will explore charge management software options for each site according to operations.
 WSP’s utility team also regularly performs analysis for reliability and resilience of power supplies. Each fleet and site will face different options for procuring reliable power, with some probably moving to onsite power generation in the form of a microgrid to improve resilience (see figure at right). WSP can offer early consulting to determine feasibility, cost, level of sustainability, and more at each site, considering operations, vehicle types, charger recommendations, and software integrator options. There are many potential benefits, but also significant hurdles to implementing this in practice. WSP can assist GSA clients in all of the following areas: Load Modeling; Utility Coordination; Permitting; V2G and V2X Analysis; Resiliency Planning; Solar and Microgrid Integration; Demand Management Strategies</t>
  </si>
  <si>
    <t>Other - Strategic Planning &amp; Phasing</t>
  </si>
  <si>
    <t>WSP can help GSA and client agencies develop actionable fleet electrification roll out plans that account for the unique operating requirements of that government agency’s fleet, commercially available technology options, facility constraints, capital and operating budget constraints, political/management concerns, and equity issues. A detailed roll-out plan is a critical tool that each agency can then use to methodically identify the critical path for fleet transition, develop realistic budgets and workforce plans, minimize disruptions to facilities and fleet operations, and identify training, management, and operational changes required to make the transition successful. WSP can help develop fleet electrification plans with procurement schedules that reflect real world EV availability, operational needs, and vehicle retirement policies, and that match infrastructure design, permitting, and construction planning to available vehicle procurement schedules. We can also provide consulting on facility energy and load analysis; develop capital and operating cost estimates; analyze climate, air quality/public health, and equity effects of the fleet transition; and identify alternative procurement and project delivery strategies.
 Fleet electrification also often requires significant changes to O&amp;M practices to address both the limitations and opportunities of new technology. WSP can help agencies identify the necessary changes and develop detailed operating plans to ensure a successful transition in these areas as well, including: Service planning and scheduling; Workforce planning; Operator training; Vehicle and facility maintenance training; Vehicle maintenance program planning; Facility maintenance program planning; Safety protocols and emergency planning; Resiliency planning; Development and evaluation of alternative; procurement or project delivery strategies.</t>
  </si>
  <si>
    <t>Planner II</t>
  </si>
  <si>
    <t>Planner III</t>
  </si>
  <si>
    <t>Other - Route Energy Modeling</t>
  </si>
  <si>
    <t>Matching vehicle capabilities to the daily service needs of the specific impacted agency is critical to the success of any government fleet electrification effort. WSP has developed in-house tools to estimate daily vehicle energy needs based on vehicle type, climate, topography, and route/service profiles. WSP also maintains a comprehensive database of all light-, medium- and heavy-duty electric vehicles currently commercially available. Our team can easily search and filter this database on multiple criteria such as battery capacity/range, charging time, price, passenger capacity, four-wheel drive capability, and other functional characteristics to support informed decisions. Using these tools and outputs like those pictured below, WSP quickly matches service needs to available vehicles for a given government agency fleet and vehicle type, as well as estimate charging infrastructure requirements to support an electrified fleet.</t>
  </si>
  <si>
    <t>Other - Procurement &amp; Operating Support</t>
  </si>
  <si>
    <t>Specific services WSP can provide to support government agencies include development of vehicle and infrastructure technical specifications and other action-ready procurement documents; technical and administrative management of procurement activities; vehicle manufacturing QA/QC inspections; Buy America audits and other procurement compliance reviews; development of independent cost estimates; development of workforce training programs; development of maintenance procedures and plans; and vehicle and charging activity data tracking, analysis, and reporting. Summary of support: Vehicle and Infrastructure Specifications; Buy America Audits; Vehicle QA/QC Inspections; Workforce Training Plans; Maintenance Programs; Operating Cost Estimates; Pilot Program Management; Data Tracking and Analysis.</t>
  </si>
  <si>
    <t>Other - Facilities Master Planning</t>
  </si>
  <si>
    <t>Developing an agency-level master plan at this early phase of EV implementation will empower GSA government agency clients with a scalable, methodical approach to making their individual transition implementable and effective. WSP offers many successful examples of facilities master planned in ways that avoided negative impacts to on-going operations and let clients adapt to ongoing improvements in vehicle, equipment, infrastructure, and charging technology during the plan period without the need for re-planning.
 WSP has incorporated lessons learned from 880+ fleet facility master planning projects into this focused EV master planning system, offering distinct value to government agencies under this BPA. With over 100 EV-specific facility master plans already delivered, our teams excel at assessing the people, vehicles, and workflow at a given site and developing effective EV transition plans that minimize operational impacts. Because WSP is focused on the operational efficiency of a specific government site and not a set of canned charging solutions, our professionals are equipment agnostic and focused only the best long-term interests of our government client.</t>
  </si>
  <si>
    <t>Architect I</t>
  </si>
  <si>
    <t>Architect II</t>
  </si>
  <si>
    <t>Other - Facility Design</t>
  </si>
  <si>
    <t>WSP brings its extensive experience and success in traditional fleet facility design projects to EV fleet focused projects. WSP has been involved in preparing EV focused designs for new and existing sites for over 100 different facilities across North America and beyond. WSP is focused on developing design solutions that are scalable and expandable as the fleet transitions over time, regardless of whether there is an existing master plan or who created the existing master plan. Each site is individually evaluated and matched with the anticipated EV fleet and available charging technologies to determine the most appropriate implementation strategy.
 If an existing master plan is to be implemented in whole or in part, WSP will review it with the client agency to determine the current appropriateness of the masterplan approach and recommend any improvements that can help the current project and future implementations based on new technologies or lessons learned. And with the rapid evolution in EV technologies, WSP is focused on making each EV project future-ready by planning for future implementation phases, equipment replacement and anticipated future charging technologies.
 WSP also maintains nondisclosure agreements with all the major charging equipment manufacturers and leverages that industry knowledge to develop vendor-agnostic design solutions, allowing for competitive bids of the charging equipment which are typically required in federally funded projects. WSP has assisted agencies with procuring charging equipment through the infrastructure contractor or procuring the charging equipment directly from the manufacturer and providing it to the contractor for installation. Both procurement options have advantages and disadvantages and WSP has the knowledge and experience to guide government agencies in selecting the right procurement method for a site-specific scope.
 Ultimately detailed plans and specifications for charging equipment and required infrastructure improvements will be prepared to evaluate the circumstances and issued to the government agency in preparation for the procurement process. WSP can support any government agency through the procurement process, answering bidder questions, issuing addendums, and reviewing submissions. WSP is also able to provide support services during construction, reviewing contractor submittals, answering contractor requests for clarification, and providing periodic site observations of the installation process.</t>
  </si>
  <si>
    <t>Other - Public Private Partnerships</t>
  </si>
  <si>
    <t>PPP Planning Support - advise the public sector and their private partners on strategies to achieve their respective objectives throughout the life of a PPP project. In the early planning stages of a project, we advise on feasibility, delivery options, risk analysis, and value for money, utilizing core engineering and commercial knowledge gained from successful delivery and operation of a broad range of PPP projects.
 PPP Procurement Advisory - advise on practical aspects of the legal or regulatory issues, as well as pre-developing a PPP project to improve feasibility, and modifying the planning approach to accommodate a PPP procurement. During the procurement process, WSP offers expertise as both a technical and commercial advisor for the public sector and advisor to the private sector. In the latter, we have assisted in bid development, served as lenders’ technical advisor, and as independent engineer. As markets have matured, the secondary sale of equity in PPP projects has become more commonplace, with developers seeking to recycle scarce equity capital, and financial investors seeking stable index-linked assets. With WSP’s broad knowledge of the primary PPP market and the operation and management of infrastructure assets, WSP can provide informed consulting services to buyers or sellers seeking to maximize value with acceptable risk.
 PPP Asset Management - management or support of operational special purpose vehicles (SPVs) in several jurisdictions. Our hands-on experience in PPP projects has allowed for development of a database of projects from which we are able to conduct market benchmarking, and we have developed facilities management strategies and whole life cost models using our extensive knowledge of the concession and lenders agreements that govern PPPs.</t>
  </si>
  <si>
    <t>Other - Funding &amp; Financing</t>
  </si>
  <si>
    <t>Even when government funding is firmly in place, agencies served under this BPA may require a funding and financing strategy that considers future capital and maintenance costs, which in the case of a developing technology can include significant risks. WSP maintains a database on all currently available ZEVs and data records from early adopters and pilot programs, supplemented with signed non-disclosure agreements with all primary Original Equipment Manufacturers (OEMs) offering vehicles and charging infrastructure. We also regularly track new developments in the field, specifically those that impact range, performance and charging durations of ZEVs.
 Combining operational data from the GSA with our experience with actual operations of existing ZEVs, WSP can develop detailed phased annual capital and operational cost projections using our analytical tools. These evaluation tools adhere to strict financial modeling guidelines that ensure quality outputs and flexible and transparent modeling, allowing for efficient and accurate sensitivity testing based on user inputs and market conditions. They also consider environmental costs including detailed analysis on coal and natural gas supply and power generation emissions with monetization of the incremental cost of overall lifecycle greenhouse gas emissions.
 Annualized cost results from our evaluation tools are integrated into a cash-flow analysis tool that provides a high-level overview on timing of capital cost expenditures, incremental operations and maintenance costs, and timing for major overhauls or battery replacements. Expenditures are matched against a comprehensive list of funding sources, developed in coordination with GSA, to account for both historical funding sources and potential opportunities for supplemental funding sources, including federal discretionary grants and innovative funding and financing agreements through private sector participation.</t>
  </si>
  <si>
    <t>Other - Project &amp; Program Management</t>
  </si>
  <si>
    <t>When government agencies move from the planning and analysis stage to the design and construction of significant projects, WSP is positioned to provide consulting services that protect the government agency’s interests in every element of program delivery.
 As a global design, engineering and construction management company generating well over $1 billion each year in services revenue across the U.S., WSP offers expertise in every element of the project lifecycle to support informed oversight and awareness of contractor progress for
 GSA agency clients. We operate continuously within an environment of rigorous cost, schedule and quality management where our own stability and profitability is on the line, and because of this we have the tools and trained professionals in place to accurately assess the performance of
 others and to keep our clients constantly aware of any challenges they may face.
 With WSP engaged for consulting services during this all important project delivery stage, GSA’s client agencies will be positioned to finish their transition efforts as effectively as they were begun.</t>
  </si>
  <si>
    <t>Program Manager</t>
  </si>
  <si>
    <t>Travel to site to identify/determine: installation location; electrical service requirements and availability; specific site requirements (communications, security, billing, use case, unique specifications); requirements of approval authorities; electrical utility tariff cost analysis; safety analysis; traffic analysis; design basis development.</t>
  </si>
  <si>
    <t>Electrician, Maintenance**, Engineering Technician VI**, Project Manager</t>
  </si>
  <si>
    <t>Domestic United States</t>
  </si>
  <si>
    <t>Engaging all Authorities Having Jurisdiction (AHJ) to identify applicable permits, inspections, and submittal processes required to achieve approval.  Prepare and submit all necessary permit application documentation.  Coordinate all necessary inspections and address any findings.</t>
  </si>
  <si>
    <t>Deputy Project Manager,Engineering Technician VI**, Project Manager</t>
  </si>
  <si>
    <t xml:space="preserve">Coordinate with local electrical utility to: identify requirements, prepare and submit approval packages; review and address feedback; schedule / coordinate field work; identify appropriate tariffs for cost analysis. </t>
  </si>
  <si>
    <t>Deputy Project Manager, Project Manager</t>
  </si>
  <si>
    <t>Develop conceptual, preliminary, and final design drawings necessary to gain approvals from local electrical utility, AHJs, and site representatives</t>
  </si>
  <si>
    <t>Deputy Project Manager, Drafter/CAD Operator IV**,  Engineering Technician VI**, Project manager, Quality manager</t>
  </si>
  <si>
    <t>Install and/or modify electrical services as needed based upon approved electrical plans.</t>
  </si>
  <si>
    <t>Electrician, Maintenance**, Engineering Technician VI**, Project Manager, Quality manager</t>
  </si>
  <si>
    <t>Extend conduits and conductors between electrical panel and EVSEs. Prepare concrete pads and bollards for EVSE installation.</t>
  </si>
  <si>
    <t xml:space="preserve">Terminate conductors at electrical panel and EVSE.  Commission all installed equipment. </t>
  </si>
  <si>
    <t>Electrician, Maintenance**, Engineering Technician VI**, Quality manager</t>
  </si>
  <si>
    <t>Install anchors and mount EVSE to concrete pad.</t>
  </si>
  <si>
    <t>Electrician, Maintenance**</t>
  </si>
  <si>
    <t xml:space="preserve">Mounting and installation of solar station. Configuration and commissioning of solar station for communications, reporting, and electrical infrastructure.   </t>
  </si>
  <si>
    <t xml:space="preserve">Conduct site visit to identify / determine recommended solar station size based upon:  available areas for solar installation, available and required electrical service; solar production study and analysis; electrical infrastructure upgrades and required hardware; economic analysis based upon site capabilities, loading, and tariff restrictions. </t>
  </si>
  <si>
    <t>Set charger, terminate EVSE and upstream conductors.  Commission EVSE.</t>
  </si>
  <si>
    <t>Other - OLM</t>
  </si>
  <si>
    <t>Site dependent, requires site assessment.</t>
  </si>
  <si>
    <t>CPE 250 INSTALL VALIDATION – ChargePoint - CPE250-INSTALLVALID
 Customer works with their own contractor to perform the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CPE250-INSTALLVALID is priced per CPE250 station (Not applicable for Express Plus installations).</t>
  </si>
  <si>
    <t>INSTALL VALIDATION – ChargePoint - CPF-INSTALLVALID
 Customer works with their own contractor to perform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INSTALLVALID is priced per station. CPFXX Dual stations require one INSTALLVALID per dual station.</t>
  </si>
  <si>
    <t>INSTALL VALIDATION – ChargePoint - CT4000-INSTALLVALID
 Customer works with their own contractor to perform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INSTALLVALID is priced per station.</t>
  </si>
  <si>
    <t>SITE VALIDATION – ChargePoint - CPSUPPORT-SITEVALID
 On-site validation for a customer not using an O&amp;M Partner or self-validating Channel Partner to perform the construction and station installation: used to validate the installation has been performed per ChargePoint published requirements. The on-site validation consists of checking electrical capacity, transformers, panels, breakers, wiring, cellular coverage, and that the station installation meets all ChargePoint published requirements and local codes. A site is defined as a group of stations that are installed within 150 feet of each other. A successful Site Validation is a prerequisite to purchase ChargePoint Assure. CPSUPPORT-SITEVALID is priced for up to 5 stations that exist within the same 150 feet group of stations.</t>
  </si>
  <si>
    <t>CPE250-NEW-PAIRED-INSTALLVALID For a new CPE250 paired installation, the CPE250-NEW-PAIRED-INSTALLVALID will have a ChargePoint O&amp;M partner install both CPE250 stations for pairing and, if needed, the CPE250-PAIRINGKIT-F. The CPE250-PAIRINGKIT-F is purchased separately. CPE250-NEW-PAIRED-INSTALLVALID assumes that the customer has prepped the site for the paired CPE250 installation as defined in the site prep guide and to all the local codes and is priced for 1 paired installation (2 stations).</t>
  </si>
  <si>
    <t>CPExpress-Sitevalid Customer works with their own contractor to perform the construction and station installation. CPExpress-Sitevalid is used to validate that a customer installation has been performed per ChargePoint published requirements. The on-site validation of electrical capacity, transformers, panels, breakers, wiring, cellular coverage, and that the station installation meets all published ChargePoint published requirements and local codes. A site is defined as a group of stations all connected to the same gateway station. To be used when the customer is not using an O&amp;M Partner or self-validating Channel Partner to install their stations. A successful Site Validation is a prerequisite to purchase ChargePoint Assure. CPExpress-Sitevalid is priced per power module.  $300 per unit/$600 Units</t>
  </si>
  <si>
    <t>CT4000 SITE VALIDATION ChargePoint On-site Validation of electrical capacity, transformers, panels, breakers, wiring, cellular coverage, and that the station installation meets all published ChargePoint published requirements.  A successful Site Validation is required to activate any ChargePoint Assure product, including the initial 1 year ChargePoint Assure coverage included with the purchase of a CT4000 station.  If a validation is not done, the warranty on all new stations will be a 1 year exchange, parts only warranty.</t>
  </si>
  <si>
    <t xml:space="preserve"> EXPP PL1000 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Power Link station.</t>
  </si>
  <si>
    <t>CPE250 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</si>
  <si>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CPE250 Paired 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Paired Express CPE250 installation (2 stations).</t>
  </si>
  <si>
    <t>EXPP Block Commissioning Includes on-site validation of electrical capacity, transformers, panels, breakers, wiring, cellular coverage so that the station meets all ChargePoint and local code requirements.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</si>
  <si>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CPE280-COMMISSIONING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station.</t>
  </si>
  <si>
    <t>CPE280-PAIRED-COMMISSIONING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station.</t>
  </si>
  <si>
    <t>EXPP-PL1000-INSTALL-COMMISSIONING Includes both the Installation and Commissioning of the Express Plus Power Link charging station. Customers must work with their contractor to perform all site preparation up to the point where the station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t>
  </si>
  <si>
    <t>EXPP-BLOCK-INSTALL-COMMISSIONING Includes both the Installation and Commissioning of the Express Plus Block. Commissioning is required for all Express Plus Blocks. Customers must work with their contractor to perform all site preparation up to the point where the Express Plus Block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contractor to submit evidence of adherence to ChargePoint's standards and specifications. A final Commissioning Report will be provided to the customer. Note that if Commissioning cannot be performed due to site or installation deficiencies for which ChargePoint is not responsible, the customer will incur a rescheduling fee to cover redeployment costs.</t>
  </si>
  <si>
    <t>CPE250-INSTALL-COMMISSIONING Includes both the Installation and Commissioning of the Express CPE250 charging station. Customers must work with their contractor to perform all site preparation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</si>
  <si>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CPE280-INSTALL-COMMISSIONING Includes both the Installation and Commissioning of the Express CPE280 charging station. Customers must work with their contractor to perform all site preparation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station</t>
  </si>
  <si>
    <t>CPE280-PAIRED-INSTALL-COMMISSIONING Includes both the Installation and Commissioning of the paired Express CPE280 charging stations. Customers must work with their contractor to perform all site preparation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paired stations.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station</t>
  </si>
  <si>
    <t>CP6000-INSTALLVALID Customer works with their own contractor to perform all site preparation up to the point where the stations can be bolted down and connected. ChargePoint will then engage an authorized ChargePoint Partner to install the station on the prepared site and perform a Site Validation. This includes validating that the electrical capacity, transformers, panels, breakers, wiring, cellular coverage and station installation all meet ChargePoint published requirements and local codes. Upon successful Site Validation, the customer will be eligible to obtain warranty coverage under a ChargePoint Maintenance plan, sold separately. Note, a failed Site Validation will incur a second validation fee to repeat the validation after the site deficiencies are corrected. Priced per CP6000 station.</t>
  </si>
  <si>
    <t>PARTNER-SELFVALID Customer chooses to work with a self-validating Channel Partner to perform all site preperation and station installation. Channel Partner must include Site Validation of electrical capacity, transformers, panels, breakers, wiring, cellular coverage and that the station installation meets all ChargePoint published requirements and local codes. The name of the self-validating Channel Partner must be indicated on the Channel Partner purchase order. Upon confirmation of successful Site Validation by self-validating partner, the customer will be eligible to obtain warranty coverage under a ChargePoint Maintenance plan, sold separately.</t>
  </si>
  <si>
    <t>Team TLG specializes in EVSE installation, including associated program and construction management. Our technicians receive all devices at our warehouses to bench-test equipment prior to field transport and installation and coordinate closely with our customers throughout the delivery and installation schedule. On the day of delivery, our dispatcher calls ahead to confirm that the end user is ready to receive equipment. Our on-site technicians carefully adhere to all safety protocols, including updated provisions for public safety, post-COVID. We transport equipment to the site, place it in the approved location, and ensure that all equipment is level, secure, and properly grounded. Our staff connect equipment to associated network and power supplies and verify that all connections are functional and stable. Where applicable, our team will complete any software or network configuration necessary and provide interface access to the customer’s IT and facility personnel.</t>
  </si>
  <si>
    <t>Electrical Contractor Labor</t>
  </si>
  <si>
    <t>Miller Electric Company</t>
  </si>
  <si>
    <t>EVSEBI</t>
  </si>
  <si>
    <t>CPSUPPORT-ACTIVE</t>
  </si>
  <si>
    <t>ChargePoint CT4000/CP6000 Support Active - Initial Station Activation &amp; Configuration Service includes activation of cloud services and configuration of radio groups, custom groups, connections, access control, visibility control, pricing, reports and alerts. One time initial service per station.</t>
  </si>
  <si>
    <t>CT4000-INSTALL- COMMISSIONING</t>
  </si>
  <si>
    <t>ChargePoint CT4000 Install - Commissioning - 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CT4000 station.</t>
  </si>
  <si>
    <t>CP6000-INSTALL- COMMISSIONING</t>
  </si>
  <si>
    <t>ChargePoint CP6000 Install - Commissioning - 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CT4000 station.</t>
  </si>
  <si>
    <t>CPF-ACTIVE</t>
  </si>
  <si>
    <t>CPF Active - Initial Station Activation &amp; Configuration Service for CPF - Activation of cloud services and configuration of radio groups, custom groups, connections, access control, visibility control, pricing, reports, and alerts. One time initial service per station.</t>
  </si>
  <si>
    <t>CPF-INSTALL-COMMISSIONING</t>
  </si>
  <si>
    <t>CPF Install Commissioning - 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CPF station.</t>
  </si>
  <si>
    <t>CPE250-COMMISSIONING</t>
  </si>
  <si>
    <t>CPE250 Commissioning - This service includes on-site validation of electrical capacity, customer-side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</si>
  <si>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CPE250-INSTALL- COMMISSIONING</t>
  </si>
  <si>
    <t>CPE250 - Install - Commissioning - This service includes both the Installation and Commissioning of the Express CPE250 charging station.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stat(more...)</t>
  </si>
  <si>
    <t>CPE250-PAIRED- COMMISSIONING</t>
  </si>
  <si>
    <t>CPE250 Paired Commissioning -This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costs.Priced per Express CPE250 station.</t>
  </si>
  <si>
    <t>Priced per Express CPE250 station.</t>
  </si>
  <si>
    <t>CP6000-INSTALLVALID</t>
  </si>
  <si>
    <t>Customer works with their own contractor to perform all construction up to the point where the stations can be bolted down and connected. ChargePoint will then engage an authorized ChargePoint Partner to install the station on the prepared site and perform a Site Validation. This includes validating that the electrical capacity, transformers, panels, breakers, wiring, cellular coverage and station installation all meet ChargePoint published requirements and local codes. Upon successful Site Validation, the customer will be eligible to obtain warranty coverage under a ChargePoint Maintenance plan, sold separately. Note, a failed Site Validation will incur a second validation fee to repeat the validation after the site deficiencies are corrected. Priced per CP6000 station.</t>
  </si>
  <si>
    <t>CPE280-COMMISSIONING</t>
  </si>
  <si>
    <t>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station.</t>
  </si>
  <si>
    <t>CPE280-INSTALL-COMMISSIONING</t>
  </si>
  <si>
    <t>This service includes both the Installation and Commissioning of the Express CPE280 charging station.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stat(more...)</t>
  </si>
  <si>
    <t>CPE280-PAIRED-COMMISSIONING</t>
  </si>
  <si>
    <t>CPE280-PAIRED-INSTALL-COMMISSIONING</t>
  </si>
  <si>
    <t>This service includes both the Installation and Commissioning of the paired Express CPE280 charging stations.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paired stations.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Exp(more...)</t>
  </si>
  <si>
    <t>A site visit with Eaton and customer stakeholders to understand the basic scope and site requirements for EV charger installation. Data collection with the customer may occur as part of this scope.
 This will usually be performed by a Project Manager, Field Service Specilaist, or Power Automation or System Engineer. However, each site is different and may require a unique approach. Per task order requirements, any labor category may be utilized to deliver a complete solution to the customer per GSA Contract #GS-06F-0023R.</t>
  </si>
  <si>
    <t xml:space="preserve">In-Shop Technician </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</si>
  <si>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</si>
  <si>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Field Service Technician</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</si>
  <si>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</si>
  <si>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Field Service Specialist</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</si>
  <si>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</si>
  <si>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Power Automation Specialist</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</si>
  <si>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</si>
  <si>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Special Consultant/Forensic Analysis</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</si>
  <si>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</si>
  <si>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CAD Technician</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</si>
  <si>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</si>
  <si>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Power System Engineer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</si>
  <si>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</si>
  <si>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Construction Manager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</si>
  <si>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</si>
  <si>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Design Engineer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</si>
  <si>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</si>
  <si>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Scheduler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</si>
  <si>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</si>
  <si>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Principal Engineer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</si>
  <si>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</si>
  <si>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Safety Specialist</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</si>
  <si>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</si>
  <si>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Quality Specialist</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</si>
  <si>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</si>
  <si>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</si>
  <si>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Excitation Specialist</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</si>
  <si>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</si>
  <si>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UPS Customer Service Engineer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</si>
  <si>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</si>
  <si>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Foreman</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</si>
  <si>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</si>
  <si>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</si>
  <si>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Apprentice</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</si>
  <si>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</si>
  <si>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In many cases, if the customer is the authority having jurisdiction (AHJ), permitting will not be required. If permitting is required, Eaton will provide data for and completion of the permit as needed. 
 This will usually be performed by a Project Manager or Design Engineer. However, each site is different and may require a unique approach. Per task order requirements, any labor category may be utilized to deliver a complete solution to the customer per GSA Contract #GS-06F-0023R.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</si>
  <si>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</si>
  <si>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</si>
  <si>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</si>
  <si>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</si>
  <si>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</si>
  <si>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</si>
  <si>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</si>
  <si>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</si>
  <si>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</si>
  <si>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</si>
  <si>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</si>
  <si>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</si>
  <si>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</si>
  <si>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</si>
  <si>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</si>
  <si>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</si>
  <si>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</si>
  <si>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</si>
  <si>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</si>
  <si>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If required, Eaton can serve as the liaison between the customer and the electrical utility supervisory control for data acquisition and coordination of outages. 
 This will usually be performed by a Project Manager, Principal Engineer, Power Systems Engineer, or Construction Manager. However, each site is different and may require a unique approach. Per task order requirements, any labor category may be utilized to deliver a complete solution to the customer per GSA Contract #GS-06F-0023R.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</si>
  <si>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</si>
  <si>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</si>
  <si>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</si>
  <si>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</si>
  <si>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</si>
  <si>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</si>
  <si>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</si>
  <si>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</si>
  <si>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</si>
  <si>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</si>
  <si>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</si>
  <si>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</si>
  <si>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</si>
  <si>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</si>
  <si>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</si>
  <si>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</si>
  <si>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</si>
  <si>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</si>
  <si>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</si>
  <si>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After completing the preliminary site assessment, Eaton will develop an Electric Vehicle Charging Infrastructure (EVCI) conceptual design that meets customer’s expectation. Eaton will use a variety of software during the preliminary design stage including Homer Pro, SAM and CYME to optimize the design and to make sure the design meets the requirements. Eaton will provide preliminary one-line drawings showing the connection of proposed charging stations as well as generation assets and energy storage, if applicable. Eaton can provide 30%, 60%, and 100% Design Submittal Packages, as required per task order.
 This will usually be performed by a Design Engineer, Power Systems Engineer, Power Automation Specialist, CAD technician, and Scheduler. However, each site is different and may require a unique approach. Per task order requirements, any labor category may be utilized to deliver a complete solution to the customer per GSA Contract #GS-06F-0023R.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</si>
  <si>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</si>
  <si>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</si>
  <si>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</si>
  <si>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</si>
  <si>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</si>
  <si>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</si>
  <si>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</si>
  <si>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</si>
  <si>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</si>
  <si>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</si>
  <si>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</si>
  <si>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</si>
  <si>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</si>
  <si>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</si>
  <si>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</si>
  <si>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</si>
  <si>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</si>
  <si>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</si>
  <si>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</si>
  <si>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For the installation of new equipment, Eaton will supply and install all charger components include blanace of plant equipment. This includes multiple car chargers, external inverters if applicable, transofrmers and wiring and connectors. For cable and conduit, Eaton will supply and install all above grade and below grade cable and conduit for all power, control, communications, and grounding systems. Eaton can provide installation of new equipment to meet planned infrastructure needs as well as upgrade of existing electrical equipment.
 This will usually be performed by a Field Service Specialist or Technician, Foreman, Electrician, or Apprentice. However, each site is different and may require a unique approach. Per task order requirements, any labor category may be utilized to deliver a complete solution to the customer per GSA Contract #GS-06F-0023R.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</si>
  <si>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</si>
  <si>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</si>
  <si>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</si>
  <si>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</si>
  <si>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</si>
  <si>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</si>
  <si>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</si>
  <si>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</si>
  <si>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</si>
  <si>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</si>
  <si>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</si>
  <si>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</si>
  <si>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</si>
  <si>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</si>
  <si>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</si>
  <si>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</si>
  <si>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</si>
  <si>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</si>
  <si>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</si>
  <si>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Eaton will receive, offload, and set all equipment and materials it provides for the respective task orders.
 This will usually be performed by a Project Manager, Construction Manager, Field Service Specialist or Technician, Foreman, or Electrician. However, each site is different and may require a unique approach. Per task order requirements, any labor category may be utilized to deliver a complete solution to the customer per GSA Contract #GS-06F-0023R.</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</si>
  <si>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</si>
  <si>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</si>
  <si>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</si>
  <si>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</si>
  <si>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</si>
  <si>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</si>
  <si>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</si>
  <si>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</si>
  <si>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</si>
  <si>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</si>
  <si>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</si>
  <si>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</si>
  <si>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</si>
  <si>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</si>
  <si>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</si>
  <si>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</si>
  <si>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</si>
  <si>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</si>
  <si>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</si>
  <si>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Eaton shall complete the required field verification of the EVCI components from the point of AC coupling to the car charger locations. Acceptance will involve several steps starting at Factory testing through final site system performance evaluations, with ongoing reporting and evaluation.
 This will usually be performed by a Project Manager, Construction Manager, Power Systems or Automation Engineer, Foreman, Electrician, or Apprentice. However, each site is different and may require a unique approach. Per task order requirements, any labor category may be utilized to deliver a complete solution to the customer per GSA Contract #GS-06F-0023R.</t>
  </si>
  <si>
    <t>In-Shop Technician</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</si>
  <si>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</si>
  <si>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</si>
  <si>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</si>
  <si>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</si>
  <si>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</si>
  <si>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</si>
  <si>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</si>
  <si>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</si>
  <si>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</si>
  <si>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</si>
  <si>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</si>
  <si>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</si>
  <si>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</si>
  <si>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</si>
  <si>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</si>
  <si>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 xml:space="preserve">UPS Customer Service Engineer </t>
  </si>
  <si>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</si>
  <si>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</si>
  <si>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</si>
  <si>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r>
      <rPr>
        <b/>
        <sz val="10"/>
        <color rgb="FF000000"/>
        <rFont val="Arial"/>
        <family val="2"/>
      </rPr>
      <t xml:space="preserve">High Cost Area's (HCA): </t>
    </r>
    <r>
      <rPr>
        <sz val="10"/>
        <color rgb="FF000000"/>
        <rFont val="Arial"/>
        <family val="2"/>
      </rPr>
      <t>For work performed in Puerto Rico, US Virgin Islands and the metropolitan areas of Los Angeles, CA; San Diego, CA; San Francisco, CA; Detroit, MI; Boston, MA; Chicago, IL; New York, NY, Seattle, WA; Philadelphia, PA (add 15% to each applicable rate classification per GSA Contract GS-06F-0023R). Adders for Overtime and Premium Time apply per GSA Contract GS-06F-0023R.</t>
    </r>
  </si>
  <si>
    <t>AMPLY POWER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</si>
  <si>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</si>
  <si>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AMP-SC</t>
  </si>
  <si>
    <t>AMPLY Site Controller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</si>
  <si>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</si>
  <si>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OMEGA-HD-1</t>
  </si>
  <si>
    <t>OMEGA Annual License (Heavy Duty, per active charger port under mgmt)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</si>
  <si>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</si>
  <si>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OMEGA-MD-1</t>
  </si>
  <si>
    <t>OMEGA Annual License (Medium Duty, per active charger port under mgmt)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</si>
  <si>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</si>
  <si>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MEGA-LD-1</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</si>
  <si>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</si>
  <si>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CT4000-PMGMT</t>
  </si>
  <si>
    <t>POWER MANAGEMENT</t>
  </si>
  <si>
    <t>ChargePoint CT4000 Power Management Kit - Hardware required to allow a dual CT4000 to operate off a single 40 amp circuit. Allows both ports on a dual port station to share a single 40A circuit (Power Share). Also allows a CT4000 to be set up to operate at a lower current (Power Select).</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</si>
  <si>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</si>
  <si>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EXPP-PM</t>
  </si>
  <si>
    <t xml:space="preserve">31.25 kW Power Module </t>
  </si>
  <si>
    <t>31.25 kW Power Module for use in CPE250 or Power Blocks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</si>
  <si>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</si>
  <si>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EXPP-PM-FTA</t>
  </si>
  <si>
    <t>31.25 kW Power Module</t>
  </si>
  <si>
    <t>31.25 kW Power Module for use in Power Block or CPE250</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</si>
  <si>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</si>
  <si>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EXPP-PM-40KW-FHWA</t>
  </si>
  <si>
    <t>40 kW Power Module</t>
  </si>
  <si>
    <t>BUY AMERICA FHWA compliant.40 kW Power Module for use in Power Block</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</si>
  <si>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</si>
  <si>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EXPP-PM-40KW-FTA</t>
  </si>
  <si>
    <t>BUY AMERICA FTA compliant. 40 kW Power Module for use in Power Block</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</si>
  <si>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</si>
  <si>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</si>
  <si>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40 kW Power Module for use in Power Block</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</si>
  <si>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</si>
  <si>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EXPP-PL1011X-5A1S1-MS</t>
  </si>
  <si>
    <t>Express Plus Power Link PL1000 series</t>
  </si>
  <si>
    <t>Express Plus Power Link PL1000 series, North America, 1x CCS1 350A 4.5m cable, 1 Holster,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</si>
  <si>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</si>
  <si>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EXPP-PL1011X-5A1S1-MS-FTA</t>
  </si>
  <si>
    <t>Express Plus Power Link PL1000</t>
  </si>
  <si>
    <t>BUY AMERICA FTA compliant. Express Plus Power Link PL1000 series, North America, 1x CCS1 350A 4.5m cable, 1 Holster,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</si>
  <si>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</si>
  <si>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EXPP-PL1021X-2A1S1-2A1S1-MS</t>
  </si>
  <si>
    <t>Express Plus Power Link PL1000 series, North America, 2x CCS1 200A 4.5m cable, 2 Holsters,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</si>
  <si>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</si>
  <si>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EXPP-PL1021X-2A1S1-2A1S1-MS-FTA</t>
  </si>
  <si>
    <t>BUY AMERICA FTA compliant. Express Plus Power Link PL1000 series, North America, 2x CCS1 200A 4.5m cable, 2 Holsters,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</si>
  <si>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</si>
  <si>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EXPP-PL1011B-5A1S1-MS</t>
  </si>
  <si>
    <t>Express Plus Power Link PL1000 series, North America, 1x CCS1 350A 4.5m cable, 1 Holster, 2.4m Cable management kit, Pedestal, 200mm (8") Touch Display, ChargePoint signage, Contactless credit card and RFID reader, Cellular/WiFi, UL listed,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</si>
  <si>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</si>
  <si>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EXPP-PL1021B-5A1S1-2A3S1</t>
  </si>
  <si>
    <t>Express Plus Power Link PL1000 series, North America, 1x CCS1 350A 4.5m cable, 1x CHAdeMO 200A 4.5m cable, 2 Holsters, 2.4m Cable management kit, Pedestal, 200mm (8") Touch Display, ChargePoint signage, Contactless credit card and RFID reader, Cellular/WiFi, UL listed, Single input,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</si>
  <si>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</si>
  <si>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EXPP-PB1000-200A-PD</t>
  </si>
  <si>
    <t>The Power Block is the physical enclosure for Power Modules. A Power Block can hold up to 5 Power Modules, Power Modules sold separately. EXPP-BLOCK-200A-PD is rated for 200A. The Power Block Mounting Kit (EXPP-BLOCK-CMT) is required but not included.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</si>
  <si>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</si>
  <si>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EXPP-PB1000-200A-PD-FTA</t>
  </si>
  <si>
    <t>BUY AMERICA FHWA compliant. The Power Block is the physical enclosure for Power Modules. A Power Block can hold up to 5 Power Modules, Power Modules sold separately. EXPP-PB0001-200A-PD-FTA is rated for 200A.</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</si>
  <si>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</si>
  <si>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EXPP-PB1000-250A-PD</t>
  </si>
  <si>
    <t>The Power Block is the physical enclosure for Power Modules. A Power Block can hold up to 5 Power Modules, Power Modules sold separately. EXPP-BLOCK-250A-PD is rated for 250A. The Power Block Mounting Kit (EXPP-BLOCK-CMT) is required but not included.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</si>
  <si>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</si>
  <si>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EXPP-PB1000-350A-PD</t>
  </si>
  <si>
    <t>The Power Block is the physical enclosure for Power Modules. A Power Block can hold up to 5 Power Modules, Power Modules sold separately. EXPP-BLOCK-350A-PD is rated for 350A. The Power Block Mounting Kit (EXPP-BLOCK-CMT) is required but not included.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</si>
  <si>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</si>
  <si>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EXPP-PB1000-350A-PD-FTA</t>
  </si>
  <si>
    <t>BUY AMERICA FHWA compliant. The Power Block is the physical enclosure for Power Modules. A Power Block can hold up to 5 Power Modules, Power Modules sold separately. EXPP-PB0001-350A-PD-FTA is rated for 350A.</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</si>
  <si>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</si>
  <si>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EXPP-PL1021X-5A1S1-5A1S1-MS</t>
  </si>
  <si>
    <t>Express Plus Power Link PL1000 series, North America, 2x CCS1 350A 4.5m cable, 2 Holsters,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</si>
  <si>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</si>
  <si>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EXPP-PL1021X-5A1S1-5A1S1-MS-FTA</t>
  </si>
  <si>
    <t>BUY AMERICA FTA compliant. Express Plus Power Link PL1000 series, North America, 2x CCS1 350A 4.5m cable, 2 Holsters,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</si>
  <si>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</si>
  <si>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EXPP-PL1021B-5A1S1-2A3S1-MS</t>
  </si>
  <si>
    <t>Express Plus Power Link PL1000 series, North America, 1x CCS1 350A 4.5m cable, 1x CHAdeMO 200A 4.5m cable, 2 Holsters, 2.4m Cable management kit, Pedestal, 200mm (8") Touch Display, ChargePoint signage, Contactless credit card and RFID reader, Cellular/WiFi, UL listed, Single input, Maintenance switch, 1 year warranty. Requires at least one Power Block with Power Modules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</si>
  <si>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</si>
  <si>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Operate-L2-ENO</t>
  </si>
  <si>
    <t>L2 Connector Software - Operate L2 ENO - 1 Year</t>
  </si>
  <si>
    <t>Operate: Basic package for station management for site hosts with simple charging needs. Includes Access Control, Operational Dashboard, Flexible Pricing Options, Station Remote Monitoring and Technical Support, Driver Mobile App and 24/7 Driver Support. Includes roaming and platform integrations.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</si>
  <si>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</si>
  <si>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 Connector Software - Operate L2 ENO - 3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</si>
  <si>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</si>
  <si>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 Connector Software - Operate L2 ENO - 5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</si>
  <si>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</si>
  <si>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Optimize-L2-ENZ</t>
  </si>
  <si>
    <t>L2 Connector Software -Optimize L2 ENZ - 1 Year</t>
  </si>
  <si>
    <t>Optimize: Superior package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</si>
  <si>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</si>
  <si>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 Connector Software - Optimize L2 ENZ - 3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</si>
  <si>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</si>
  <si>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 Connector Software - Optimize L2 ENZ - 5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</si>
  <si>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</si>
  <si>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L3-Optimize-Dual Port Add-on</t>
  </si>
  <si>
    <t>L3 Connector Software - Optimize For Dual Port - 
 L3 ENZ - 1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</si>
  <si>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</si>
  <si>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 Connector Software - Optimize For Dual Port - 
 L3 ENZ - 3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</si>
  <si>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</si>
  <si>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 Connector Software - Optimze For Dual Port - 
 L3 ENZ - 5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</si>
  <si>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</si>
  <si>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L3-Optimize-Single Port</t>
  </si>
  <si>
    <t>L3 Connector Software - Optimize Single Port Stations - L3 ENZ - 1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</si>
  <si>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</si>
  <si>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 Connector Software - Optimize Single Port Stations - L3 ENZ - 3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</si>
  <si>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</si>
  <si>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 Connector Software - Optimize Single Port Stations - L3 ENZ - 5 Year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</si>
  <si>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</si>
  <si>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CPCLD-POWER-1</t>
  </si>
  <si>
    <t>1YR PREPAID POWER CLOUD PLAN</t>
  </si>
  <si>
    <t>1yr Prepaid Power Cloud Plan. 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</si>
  <si>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</si>
  <si>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CPCLD-POWER-2</t>
  </si>
  <si>
    <t xml:space="preserve">2yr Prepaid Power Cloud Plan </t>
  </si>
  <si>
    <t>2yr Prepaid Power Cloud Plan - This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Cloud plans are priced per port.  Available for CPF stations only.</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</si>
  <si>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</si>
  <si>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CPCLD-POWER-3</t>
  </si>
  <si>
    <t>3YR PREPAID POWER CLOUD PLAN</t>
  </si>
  <si>
    <t>3yr Prepaid Power Cloud Plan. 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</si>
  <si>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</si>
  <si>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CPCLD-POWER-4</t>
  </si>
  <si>
    <t xml:space="preserve">4yr Prepaid Power Cloud Plan </t>
  </si>
  <si>
    <t>4yr Prepaid Power Cloud Plan - This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Cloud plans are priced per port.  Available for CPF stations only.</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</si>
  <si>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</si>
  <si>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CPCLD-POWER-5</t>
  </si>
  <si>
    <t>5YR PREPAID POWER CLOUD PLAN</t>
  </si>
  <si>
    <t>5yr Prepaid Power Cloud Plan. 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</si>
  <si>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</si>
  <si>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CPCLD-COMMERCIAL-1</t>
  </si>
  <si>
    <t>CLOUD PLAN - 1 YEAR</t>
  </si>
  <si>
    <t>1 yr 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</si>
  <si>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</si>
  <si>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CPCLD-COMMERCIAL-2</t>
  </si>
  <si>
    <t>Cloud Plan - 2 Years</t>
  </si>
  <si>
    <t xml:space="preserve">2yr Prepaid Commercial Cloud Plan - This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  Cloud plans are priced per port.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</si>
  <si>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</si>
  <si>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CPCLD-COMMERCIAL-3</t>
  </si>
  <si>
    <t>CLOUD PLAN - 3 YEARS</t>
  </si>
  <si>
    <t>3 Yr 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</si>
  <si>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</si>
  <si>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CPCLD-COMMERCIAL-4</t>
  </si>
  <si>
    <t>Cloud Plan - 4 Years</t>
  </si>
  <si>
    <t xml:space="preserve">4yr Prepaid Commercial Cloud Plan - This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  Cloud plans are priced per port.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</si>
  <si>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</si>
  <si>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CPCLD-COMMERCIAL-5</t>
  </si>
  <si>
    <t>CLOUD PLAN - 5 YEARS</t>
  </si>
  <si>
    <t>5 Yr 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</si>
  <si>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</si>
  <si>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CPCLD-Enterprise-DC-1</t>
  </si>
  <si>
    <t>DC ENTERPRISE CLOUD PLAN</t>
  </si>
  <si>
    <t>1yr Prepaid Enterprise Cloud Plan. Prepaid Enterprise Cloud Plan subscription with advanced station management features such as: Station Activation,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</si>
  <si>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</si>
  <si>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CPCLD-Enterprise-DC-2</t>
  </si>
  <si>
    <t>2yr Prepaid, DC, Enterprise Cloud Plan</t>
  </si>
  <si>
    <t>2yr Prepaid, DC, Enterprise Cloud Plan - This plan includes Secure Network Connection, On-going Station Software updates, Station Inventory, 24x7 Driver Support, Host Support, Session Data and Analytics, Fleet Vehicle Management and Integration, Fleet Access Control, Valet Dashboard, Time of Use-varying Power Management (Circuit, Panel, Site Sharing), Scheduled Charging, Driver Access Control, Pricing and Automatic Funds Collection, Waitlist, Videos (on supported hardware), Meter Data and Advanced Analytics, Building/Energy Management System API, Plug-n-charge (*), Real-Time DC Dynamic Power Management (*), Occupancy Detection (*), Predictive Maintenance and Diagnostics (*). (*) on supported DC stations.  Cloud plans are priced per port.  Activation is now included at no charge in all Enterprise plans.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</si>
  <si>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</si>
  <si>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CPCLD-Enterprise-DC-3</t>
  </si>
  <si>
    <t>3YR PREPAID, DC, ENTERPRISE CLOUD PLAN</t>
  </si>
  <si>
    <t>3yr Prepaid Enterprise Cloud Plan. Prepaid Enterprise Cloud Plan subscription with advanced station management features such as: Station Activation,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</si>
  <si>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</si>
  <si>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CPCLD-Enterprise-DC-4</t>
  </si>
  <si>
    <t>4yr Prepaid, DC, Enterprise Cloud Plan</t>
  </si>
  <si>
    <t>4yr Prepaid, DC, Enterprise Cloud Plan - This plan includes Secure Network Connection, On-going Station Software updates, Station Inventory, 24x7 Driver Support, Host Support, Session Data and Analytics, Fleet Vehicle Management and Integration, Fleet Access Control, Valet Dashboard, Time of Use-varying Power Management (Circuit, Panel, Site Sharing), Scheduled Charging, Driver Access Control, Pricing and Automatic Funds Collection, Waitlist, Videos (on supported hardware), Meter Data and Advanced Analytics, Building/Energy Management System API, Plug-n-charge (*), Real-Time DC Dynamic Power Management (*), Occupancy Detection (*), Predictive Maintenance and Diagnostics (*). (*) on supported DC stations.  Cloud plans are priced per port.  Activation is now included at no charge in all Enterprise plans.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</si>
  <si>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</si>
  <si>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CPCLD-Enterprise-DC-5</t>
  </si>
  <si>
    <t>5YR PREPAID, DC, ENTERPRISE CLOUD PLAN</t>
  </si>
  <si>
    <t>5yr Prepaid Enterprise Cloud Plan. Prepaid Enterprise Cloud Plan subscription with advanced station management features such as: Station Activation,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</si>
  <si>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</si>
  <si>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CPCLD-FLEETCOMM-1</t>
  </si>
  <si>
    <t>Fleet Commercial Cloud Plan - 1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</si>
  <si>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</si>
  <si>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CPCLD-FLEETCOMM-2</t>
  </si>
  <si>
    <t>Fleet Commercial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</si>
  <si>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</si>
  <si>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CPCLD-FLEETCOMM-3</t>
  </si>
  <si>
    <t>Fleet Commercial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</si>
  <si>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</si>
  <si>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CPCLD-FLEETCOMM-4</t>
  </si>
  <si>
    <t>Fleet Commercial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</si>
  <si>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</si>
  <si>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CPCLD-FLEETCOMM-5</t>
  </si>
  <si>
    <t>Fleet Commercial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</si>
  <si>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</si>
  <si>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CPCLD-FLEETCOMM-DC-1</t>
  </si>
  <si>
    <t>Fleet Commercial DC Cloud Plan - 1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</si>
  <si>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</si>
  <si>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CPCLD-FLEETCOMM-DC-2</t>
  </si>
  <si>
    <t>Fleet Commercial DC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</si>
  <si>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</si>
  <si>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CPCLD-FLEETCOMM-DC-3</t>
  </si>
  <si>
    <t>Fleet Commercial DC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</si>
  <si>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</si>
  <si>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CPCLD-FLEETCOMM-DC-4</t>
  </si>
  <si>
    <t>Fleet Commercial DC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</si>
  <si>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</si>
  <si>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CPCLD-FLEETCOMM-DC-5</t>
  </si>
  <si>
    <t>Fleet Commercial DC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</si>
  <si>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</si>
  <si>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CPCLD-FLEETCOMM-EXPP-1</t>
  </si>
  <si>
    <t>EXPP Fleet Commercial Cloud Plan - 1 Year Plan</t>
  </si>
  <si>
    <t>Prepaid Fleet Commercial Cloud Plan subscription with station management features such as: Automatic Software Updates, fleet management features including: Access Control and Pricing &amp; Automatic Payment Collection for Fleets only,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</si>
  <si>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</si>
  <si>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CPCLD-FLEETCOMM-EXPP-2</t>
  </si>
  <si>
    <t>EXPP Fleet Commercial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</si>
  <si>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</si>
  <si>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CPCLD-FLEETCOMM-EXPP-3</t>
  </si>
  <si>
    <t>EXPP Fleet Commercial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</si>
  <si>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</si>
  <si>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CPCLD-FLEETCOMM-EXPP-4</t>
  </si>
  <si>
    <t>EXPP Fleet Commercial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</si>
  <si>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</si>
  <si>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CPCLD-FLEETCOMM-EXPP-5</t>
  </si>
  <si>
    <t>EXPP Fleet Commercial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</si>
  <si>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</si>
  <si>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CPCLD-FLEETENT-1</t>
  </si>
  <si>
    <t>Fleet Enterprise Cloud Plan - 1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</si>
  <si>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</si>
  <si>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CPCLD-FLEETENT-2</t>
  </si>
  <si>
    <t>Fleet Enterprise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</si>
  <si>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</si>
  <si>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CPCLD-FLEETENT-3</t>
  </si>
  <si>
    <t>Fleet Enterprise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</si>
  <si>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</si>
  <si>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CPCLD-FLEETENT-4</t>
  </si>
  <si>
    <t>Fleet Enterprise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</si>
  <si>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</si>
  <si>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CPCLD-FLEETENT-5</t>
  </si>
  <si>
    <t>Fleet Enterprise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</si>
  <si>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</si>
  <si>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CPCLD-FLEETENT-DC-1</t>
  </si>
  <si>
    <t>Fleet Enterprise DC Cloud Plan - 1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</si>
  <si>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</si>
  <si>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CPCLD-FLEETENT-DC-2</t>
  </si>
  <si>
    <t>Fleet Enterprise DC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</si>
  <si>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</si>
  <si>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CPCLD-FLEETENT-DC-3</t>
  </si>
  <si>
    <t>Fleet Enterprise DC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</si>
  <si>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</si>
  <si>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CPCLD-FLEETENT-DC-4</t>
  </si>
  <si>
    <t>Fleet Enterprise DC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</si>
  <si>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</si>
  <si>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CPCLD-FLEETENT-DC-5</t>
  </si>
  <si>
    <t>Fleet Enterprise DC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</si>
  <si>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</si>
  <si>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CPCLD-FLEETENT-EXPP-1</t>
  </si>
  <si>
    <t>EXPP Fleet Enterprise Cloud Plan - 1 Year Plan</t>
  </si>
  <si>
    <t>Prepaid Fleet Enterprise Cloud Plan subscription with advanced station management features such as: Station Activation, Automatic Software Updates, fleet management features including: Access Control and Pricing &amp; Automatic Payment Collection for fleets only,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</si>
  <si>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</si>
  <si>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CPCLD-FLEETENT-EXPP-2</t>
  </si>
  <si>
    <t>EXPP Fleet Enterprise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</si>
  <si>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</si>
  <si>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CPCLD-FLEETENT-EXPP-3</t>
  </si>
  <si>
    <t>EXPP Fleet Enterprise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</si>
  <si>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</si>
  <si>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CPCLD-FLEETENT-EXPP-4</t>
  </si>
  <si>
    <t>EXPP Fleet Enterprise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</si>
  <si>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</si>
  <si>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CPCLD-FLEETENT-EXPP-5</t>
  </si>
  <si>
    <t>EXPP Fleet Enterprise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</si>
  <si>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</si>
  <si>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CPCLD-ENTERPRISE-1</t>
  </si>
  <si>
    <t>Enterprise Cloud Plan - 1 Year Plan</t>
  </si>
  <si>
    <t>Prepaid Enterprise Cloud Plan subscription with advanced station management features such as: Station Activation,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</si>
  <si>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</si>
  <si>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CPCLD-ENTERPRISE-2</t>
  </si>
  <si>
    <t>Enterprise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</si>
  <si>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</si>
  <si>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CPCLD-ENTERPRISE-3</t>
  </si>
  <si>
    <t>Enterprise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</si>
  <si>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</si>
  <si>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CPCLD-ENTERPRISE-4</t>
  </si>
  <si>
    <t>Enterprise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</si>
  <si>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</si>
  <si>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CPCLD-ENTERPRISE-5</t>
  </si>
  <si>
    <t>Enterprise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</si>
  <si>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</si>
  <si>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CPCLD-POWER-1-611</t>
  </si>
  <si>
    <t>ChargePoint - Cloud</t>
  </si>
  <si>
    <t>1 year of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</si>
  <si>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</si>
  <si>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CPCLD-POWER-3-611</t>
  </si>
  <si>
    <t>3 years of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</si>
  <si>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</si>
  <si>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CPCLD-POWER-5-611</t>
  </si>
  <si>
    <t>5 years of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</si>
  <si>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</si>
  <si>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CPSUPPORT-ACTIVE-611</t>
  </si>
  <si>
    <t>ChargePoint - Services</t>
  </si>
  <si>
    <t>Initial Station Activation &amp; Configuration Service includes activation of cloud services and configuration of radio groups, custom groups, connections, access control, visibility control, pricing, reports and alerts. One time initial service per station. NOTE: Only applicable if not already activated.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</si>
  <si>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</si>
  <si>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L2-Fleet-Add-on</t>
  </si>
  <si>
    <t>EVCON_L2-FLEET-ADD-ON</t>
  </si>
  <si>
    <t>EV-CONNECT FLEET L2 NETWORK SERVICE</t>
  </si>
  <si>
    <t>Fleet: Most comprehensive package that optimizes fleet readiness and costs of ownership. Includes Depot Dashboard with real-time operational information from chargers and vehicles, station alerts and notifications. Includes Advance Energy Managementfeatures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 river Mobile App and 24/7 Driver Support. The Price is per port for the period of agreement.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</si>
  <si>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</si>
  <si>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L3-Fleet-Add-on</t>
  </si>
  <si>
    <t>EVCON_L3-FLEET-ADD-ON</t>
  </si>
  <si>
    <t>EV-CONNECT FLEET L3 NETWORK SERVICE</t>
  </si>
  <si>
    <t>Optimize: Superior package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 The Price is per port for the period of agreement. The price is for a ONE-year subscription. Multi-year subscription discounts apply.</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</si>
  <si>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</si>
  <si>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EVCON_L3-OPTIMIZE-DUAL PORT ADD-ON</t>
  </si>
  <si>
    <t>EV-CONNECT SECOND PORT L3 NETWORK SERVICE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</si>
  <si>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</si>
  <si>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EVCON_L3-OPTIMIZE-SINGLE PORT</t>
  </si>
  <si>
    <t>EV-CONNECT L3 NETWORK SERVICE</t>
  </si>
  <si>
    <t>Optimize: Superior package with advanced energy management features to manage station costs and revenue including load limit scheduling and balancing, meter d ata reporting and analytics; address more complex driver needs such as Station's Reservations. Includes Quarterly site performance review, Station Remote Monit oring and Technical Support, Driver Mobile App and 24/7 Driver Support. The Price is per port for the period of agreement.</t>
  </si>
  <si>
    <t>Multi-year subscription discounts apply</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</si>
  <si>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</si>
  <si>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EVCON_OPERATE-L2-ENO</t>
  </si>
  <si>
    <t>EV-CONNECT BASIC L2 NETWORK SERVICE</t>
  </si>
  <si>
    <t>Operate: Basic package for station management for site hosts with simple charging needs. Includes Access Control, Operational Dashboard, Flexible Pricing Options, Station Remote Monitoring and Technical Support, Driver Mobile App and 24/7 Driver Support. Includes roaming and platform integrations. The Price is per port for the period of agreement.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</si>
  <si>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</si>
  <si>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EVCON_OPTIMIZE-L2-ENZ</t>
  </si>
  <si>
    <t>EV-CONNECT PREMIUM L2 NETWORK SERVICE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</si>
  <si>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</si>
  <si>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SC6-NSP</t>
  </si>
  <si>
    <t>SERIES 6 ANNUAL FULL NETWORK SERVICE PROGRAM</t>
  </si>
  <si>
    <t>Series 6 Annual Full Network Service Program</t>
  </si>
  <si>
    <t>Spot discounts at order level or multiyear subscription</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</si>
  <si>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</si>
  <si>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SC7-NSP</t>
  </si>
  <si>
    <t>SERIES 7 FULL NETWORK SERVICE PROGRAM (2 PLUGS)</t>
  </si>
  <si>
    <t>Series 7 Full Network Service Program (2 plugs)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</si>
  <si>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</si>
  <si>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SC8-NSP</t>
  </si>
  <si>
    <t>SERIES 8 FULL NETWORK SERVICE PROGRAM (2 PLUGS)</t>
  </si>
  <si>
    <t>Series 8 Full Network Service Program (2 plugs)</t>
  </si>
  <si>
    <t>Chargie</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</si>
  <si>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</si>
  <si>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Chargie Software</t>
  </si>
  <si>
    <t>The Chargie Management Platform manages Station Activation, Configuration Service, Charger session analytics and billing. Additional features include: secure network connection, Power Management (Circuit Sharing), Driver Access Control via Chargie Driver App, Pricing and Automatic Funds Collection, Reporting, Training and 24x7x365 support. Network is OCPP. RFID Cards, used as an optional activation method, are included for each vehicle and/or driver with purchase of Chargie software. Replacement cards are available at an additional cost $0.01/EA.
 Additional per site Network Activation Fee applies based on number of chargers per site. Minimum: $120, Maximum: $500.</t>
  </si>
  <si>
    <t>MO</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</si>
  <si>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</si>
  <si>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Network Configuration</t>
  </si>
  <si>
    <t>Network Configuration Fee per charger.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</si>
  <si>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</si>
  <si>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US2:ACCHARGE1</t>
  </si>
  <si>
    <t>Level 2 AC Charger - ONE year license fee</t>
  </si>
  <si>
    <t>Level 2 AC Charger - ONE year license fee "per charger" for EVSP service - 1 year service that includes technical support, remote firmware upgrades, remote resets, remote diagnostics, RFID management, aggregated charger reporting and driver app; plus financial and consumption reporting, billing and payment management for owners, driver billing and charger network visibility via app.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</si>
  <si>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</si>
  <si>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US2:ACCHARGE3</t>
  </si>
  <si>
    <t>Level 2 AC Charger -THREE year license fee</t>
  </si>
  <si>
    <t>Level 2 AC Charger -THREE year license fee "per charger" for EVSP service - 3 year service that includes technical support, remote firmware upgrades, remote resets, remote diagnostics, RFID management, aggregated charger reporting and driver app; plus financial and consumption reporting, billing and payment management for owners, driver billing and charger network visibility via app.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</si>
  <si>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</si>
  <si>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US2:ACCHARGE5</t>
  </si>
  <si>
    <t>Level 2 AC Charger - FIVE year License fee</t>
  </si>
  <si>
    <t>Level 2 AC Charger - FIVE year License fee "per charger" for EVSP service - 5 year service that includes technical support, remote firmware upgrades, remote resets, remote diagnostics, RFID management, aggregated charger reporting and driver app; plus financial and consumption reporting, billing and payment management for owners, driver billing and charger network visibility via app.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</si>
  <si>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</si>
  <si>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US2:ACCONTROL1</t>
  </si>
  <si>
    <t>Level 2 AC Charger - ONE year license fee "per charger" for EVSP service - 1 year service that includes Charge features plus dynamic load control and maximum load management via cloud smart charging.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</si>
  <si>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</si>
  <si>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US2:ACCONTROL3</t>
  </si>
  <si>
    <t>Level 2 AC Charger - THREE year license</t>
  </si>
  <si>
    <t>Level 2 AC Charger - THREE year license fee "per charger" for EVSP service - 3 year service that includes Charge features plus dynamic load control and maximum load management via cloud smart charging.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</si>
  <si>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</si>
  <si>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US2:ACCONTROL5</t>
  </si>
  <si>
    <t>Level 2 AC Charger - FIVE year License</t>
  </si>
  <si>
    <t>Level 2 AC Charger - FIVE year License fee "per charger" for EVSP service - 1 year service that includes Charge features plus dynamic load control and maximum load management via cloud smart charging.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</si>
  <si>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</si>
  <si>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US2:ACSETUP</t>
  </si>
  <si>
    <t>Remote charger startup / integration int</t>
  </si>
  <si>
    <t>Remote charger startup / integration into Siemens cloud platform for monitoring, control and reporting - one-time cost. NO ON-SITE work. Required for any cloud service.</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</si>
  <si>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</si>
  <si>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CPCLD-FLEET-1</t>
  </si>
  <si>
    <t>Chargepoint Fleet Cloud Service Plan -1 Year Prepay</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</si>
  <si>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</si>
  <si>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CPCLD-FLEET-3</t>
  </si>
  <si>
    <t>Chargepoint Fleet Cloud Service Plan -3 Year Prepay</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</si>
  <si>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</si>
  <si>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CPCLD-FLEET-5</t>
  </si>
  <si>
    <t>Chargepoint Fleet Cloud Service Plan -5 Year Prepay - (Can only be purchased with CPF-ASSURE4)</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</si>
  <si>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</si>
  <si>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Network Service Plan for CT4000 Chargers- 1 Year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</si>
  <si>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</si>
  <si>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CTSW-SAS-COMM-3</t>
  </si>
  <si>
    <t>Chargepoint Network Service Plan for CT4000 Chargers- 3 Year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</si>
  <si>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</si>
  <si>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CTSW-SAS-COMM-5</t>
  </si>
  <si>
    <t>Chargepoint Network Service Plan for CT4000 Chargers- 5 Year purchase with ASSURE 4</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</si>
  <si>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</si>
  <si>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CTSW-SAS-COMM-DC-1</t>
  </si>
  <si>
    <t>CPCLD-ENTERPRISE-DC-1</t>
  </si>
  <si>
    <t>Chargepoint DCFC Network Service Plan - 1 Year Renewal</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</si>
  <si>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</si>
  <si>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CTSW-SAS-COMM-DC-3</t>
  </si>
  <si>
    <t>CPCLD-ENTERPRISE-DC-3</t>
  </si>
  <si>
    <t>Chargepoint Network Service Plan for DC Chargers- 3 Year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</si>
  <si>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</si>
  <si>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CTSW-SAS-COMM-REN- 1</t>
  </si>
  <si>
    <t>CPCLD-COMM-REN-1</t>
  </si>
  <si>
    <t>Chargepoint Network Service Plan - 1 Year Renewal</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</si>
  <si>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</si>
  <si>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CTSW-SAS-COMM-REN-3</t>
  </si>
  <si>
    <t>CPCLD-COMM-REN-3</t>
  </si>
  <si>
    <t>Chargepoint Network Service Plan - 3 Year Renewal</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</si>
  <si>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</si>
  <si>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CPCLD-ENTERPRISE-DC-5</t>
  </si>
  <si>
    <t>Network License</t>
  </si>
  <si>
    <t>Prepaid 5-Yr Enterprise Cloud Plan subscription with advanced station management features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</si>
  <si>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</si>
  <si>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1-yr Network License</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</si>
  <si>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</si>
  <si>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CPCLD-ENTERPRISE-EXPP-1</t>
  </si>
  <si>
    <t>1 Prepaid Year Enterprise Cloud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</si>
  <si>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</si>
  <si>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CPCLD-ENTERPRISE-EXPP-3</t>
  </si>
  <si>
    <t>3 Prepaid Year Enterprise Cloud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</si>
  <si>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</si>
  <si>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CPCLD-ENTERPRISE-EXPP-5</t>
  </si>
  <si>
    <t>5 Prepaid Year Enterprise Cloud Plan</t>
  </si>
  <si>
    <t>EV CONNECT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</si>
  <si>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</si>
  <si>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3,  1-Yr License</t>
  </si>
  <si>
    <t>EVConnect Level 3  1-Yr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</si>
  <si>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</si>
  <si>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3,  3-Yr License</t>
  </si>
  <si>
    <t>EVConnect Level 3  3-Yr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</si>
  <si>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</si>
  <si>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3,  5-Yr License</t>
  </si>
  <si>
    <t>EVConnect Level 3  5-Yr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</si>
  <si>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</si>
  <si>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2, 1-Yr License</t>
  </si>
  <si>
    <t>EVConnect Level 2 1-Yr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</si>
  <si>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</si>
  <si>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2, 3-Yr License</t>
  </si>
  <si>
    <t>EVConnect Level2 3-Yr License</t>
  </si>
  <si>
    <t>EVConnect Level 2 3-Yr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</si>
  <si>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</si>
  <si>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2, 5-Yr License</t>
  </si>
  <si>
    <t>EVConnect Level2 5-Yr License</t>
  </si>
  <si>
    <t>EVConnect Level 2 5-Yr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</si>
  <si>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</si>
  <si>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L2-NSP-S6</t>
  </si>
  <si>
    <t>1 Additional Year Network Service, Series 6</t>
  </si>
  <si>
    <t>Annual Network Service fee beyond first year. Network services for stations owners include access control for fleets, groups and public. Pricing control, usage tracking, analytics, diagnostics, over-the-air updates, load management and more. For drivers, messaging, user-friendly apps, automated payments, driver support and more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</si>
  <si>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</si>
  <si>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L2-NSP-S7/S7P</t>
  </si>
  <si>
    <t>1 Additional Year Network Service, Series 7/ 7 Plus</t>
  </si>
  <si>
    <t>Annual Network Service fee beyond first year. Network services for stations owners include access control for fleets, groups and public.  Pricing control, usage tracking, analytics, diagnostics, over-the-air updates, load management and more. For drivers, messaging, user-friendly apps, automated payments, driver support and more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</si>
  <si>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</si>
  <si>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L2-NSP-S8/S8P</t>
  </si>
  <si>
    <t xml:space="preserve">1 Additional Year Network Service, Series 8/ 8 Plus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</si>
  <si>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</si>
  <si>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PHI-Net-F-TAA</t>
  </si>
  <si>
    <t>Annual Network Service- Fleet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</si>
  <si>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</si>
  <si>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PHI-Net-P-TAA</t>
  </si>
  <si>
    <t>Annual Network Service-Public</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</si>
  <si>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</si>
  <si>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EVS-NAP</t>
  </si>
  <si>
    <t xml:space="preserve">Network Access Package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</si>
  <si>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</si>
  <si>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EVS-NAP-W</t>
  </si>
  <si>
    <t>Network Access Package Warranty</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</si>
  <si>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</si>
  <si>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EVC-ENO-L2-1</t>
  </si>
  <si>
    <t>EVC Operate - 1YR Charging Management Plan (or Renewal) for Level 2 EVSE</t>
  </si>
  <si>
    <t>Operate 1 YR Subscription to Smart Charging Management for site hosts which includes Access Control, Operational Dashboard,  Flexible Pricing Options, Driver Mobile App, Station Remote Monitoring and Technical Support, and 24/7 Driver Support. Includes roaming and platform integrations.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</si>
  <si>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</si>
  <si>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EVC-ENO-L2-3</t>
  </si>
  <si>
    <t>EVC Operate - 3YR Charging Management Plan (or Renewal) for Level 2 EVSE</t>
  </si>
  <si>
    <t>Operate 3 YR Subscription to Smart Charging Management for site hosts which includes Access Control, Operational Dashboard,  Flexible Pricing Options, Driver Mobile App, Station Remote Monitoring and Technical Support, and 24/7 Driver Support. Includes roaming and platform integrations.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</si>
  <si>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</si>
  <si>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EVC-ENO-L2-5</t>
  </si>
  <si>
    <t>EVC Operate - 5YR Charging Management Plan (or Renewal) for Level 2 EVSE</t>
  </si>
  <si>
    <t>Operate 5 YR Subscription to Smart Charging Management for site hosts which includes Access Control, Operational Dashboard,  Flexible Pricing Options, Driver Mobile App, Statopm Remote Monitoring and Technical Support, and 24/7 Driver Support. Includes roaming and platform integrations.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</si>
  <si>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</si>
  <si>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EVC-ENZ-L2-1</t>
  </si>
  <si>
    <t>EVC Optimize - 1YR Charging Management Plan (or Renewal) for Level 2 EVSE</t>
  </si>
  <si>
    <t>Optimize 1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</si>
  <si>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</si>
  <si>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EVC-ENZ-L2-3</t>
  </si>
  <si>
    <t>EVC Optimize - 3YR Charging Management Plan (or Renewal) for Level 2 EVSE</t>
  </si>
  <si>
    <t>Optimize 3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</si>
  <si>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</si>
  <si>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EVC-ENZ-L2-5</t>
  </si>
  <si>
    <t>EVC Optimize - 5YR Charging Management Plan (or Renewal) for Level 2 EVSE</t>
  </si>
  <si>
    <t>Optimize 5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</si>
  <si>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</si>
  <si>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EVC-ENZ-FL-L2-1</t>
  </si>
  <si>
    <t>EVC Fleet - 1YR Charging Management Plan (or Renewal) for Level 2 EVSE</t>
  </si>
  <si>
    <t>1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</si>
  <si>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</si>
  <si>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EVC-ENZ-FL-L2-3</t>
  </si>
  <si>
    <t>EVC Fleet - 3YR Charging Management Plan (or Renewal) for Level 2 EVSE</t>
  </si>
  <si>
    <t>3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</si>
  <si>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</si>
  <si>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EVC-ENZ-FL-L2-5</t>
  </si>
  <si>
    <t>EVC Fleet - 5YR Charging Management Plan (or Renewal) for Level 2 EVSE</t>
  </si>
  <si>
    <t>5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</si>
  <si>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</si>
  <si>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EVC-ENZ-L3-1</t>
  </si>
  <si>
    <t>EVC Optimize - 1YR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</si>
  <si>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</si>
  <si>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EVC-ENZ-L3-3</t>
  </si>
  <si>
    <t>EVC Optimize - 3YR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</si>
  <si>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</si>
  <si>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EVC-ENZ-L3-5</t>
  </si>
  <si>
    <t>EVC Optimize - 5YR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</si>
  <si>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</si>
  <si>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EVC-ENZ-L3-Dual-1</t>
  </si>
  <si>
    <t>Optimize Level 3 Connector Software - Dual Port Add-On - 1 Year Term</t>
  </si>
  <si>
    <t xml:space="preserve">Additional  for Dual Port Level 3 Stations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</si>
  <si>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</si>
  <si>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EVC-ENZ-L3-Dual-3</t>
  </si>
  <si>
    <t>Optimize Level 3 Connector Software - Dual Port Add-On - 3 Year Term</t>
  </si>
  <si>
    <t xml:space="preserve">Additional for Dual Port Level 3 Stations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</si>
  <si>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</si>
  <si>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EVC-ENZ-L3-Dual-5</t>
  </si>
  <si>
    <t>Optimize Level 3 Connector Software - Dual Port Add-On - 5 Year Term</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</si>
  <si>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</si>
  <si>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EVC-ENZ-FL-L3-1</t>
  </si>
  <si>
    <t>EVC Fleet - 1YR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</si>
  <si>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</si>
  <si>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EVC-ENZ-FL-L3-3</t>
  </si>
  <si>
    <t>EVC Fleet - 3YR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</si>
  <si>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</si>
  <si>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EVC-ENZ-FL-L3-5</t>
  </si>
  <si>
    <t>EVC Fleet - 5YR Charging Management Plan (or Renewal) for Level 3 EVSE</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</si>
  <si>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</si>
  <si>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- 1YR</t>
  </si>
  <si>
    <t>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</si>
  <si>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</si>
  <si>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- 2YR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</si>
  <si>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</si>
  <si>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</si>
  <si>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</si>
  <si>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</si>
  <si>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</si>
  <si>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</si>
  <si>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</si>
  <si>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- 1YR</t>
  </si>
  <si>
    <t>Enterprise Cloud Plan subscription with advanced station management features such as: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</si>
  <si>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</si>
  <si>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- 2YR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</si>
  <si>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</si>
  <si>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</si>
  <si>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</si>
  <si>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</si>
  <si>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</si>
  <si>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</si>
  <si>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</si>
  <si>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Power-1YR</t>
  </si>
  <si>
    <t>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</si>
  <si>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</si>
  <si>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Power-2YR</t>
  </si>
  <si>
    <t>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</si>
  <si>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</si>
  <si>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</si>
  <si>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</si>
  <si>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</si>
  <si>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</si>
  <si>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</si>
  <si>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</si>
  <si>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Fleetent-1YR</t>
  </si>
  <si>
    <t>Fleet Enterprise Cloud Plan subscription. Includes advanced station management features such as: Automatic Software Updates,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</si>
  <si>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</si>
  <si>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Fleetent-2YR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</si>
  <si>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</si>
  <si>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</si>
  <si>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</si>
  <si>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</si>
  <si>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</si>
  <si>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</si>
  <si>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</si>
  <si>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CPCLD-Community-1</t>
  </si>
  <si>
    <t>ChargePoint CPCLD - Community - Community-1YR</t>
  </si>
  <si>
    <t>1 prepaid year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</si>
  <si>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</si>
  <si>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CPCLD-Community-2</t>
  </si>
  <si>
    <t>ChargePoint CPCLD - Community - Community-2YR</t>
  </si>
  <si>
    <t>2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</si>
  <si>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</si>
  <si>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CPCLD-Community-3</t>
  </si>
  <si>
    <t>ChargePoint CPCLD - Community - Community-3YR</t>
  </si>
  <si>
    <t>3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</si>
  <si>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</si>
  <si>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CPCLD-Community-4</t>
  </si>
  <si>
    <t>ChargePoint CPCLD - Community - Community-4YR</t>
  </si>
  <si>
    <t>4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</si>
  <si>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</si>
  <si>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CPCLD-Community-5</t>
  </si>
  <si>
    <t>ChargePoint CPCLD - Community - Community-5YR</t>
  </si>
  <si>
    <t>5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</si>
  <si>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</si>
  <si>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Enterprise DC - 1YR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</si>
  <si>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</si>
  <si>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CPCLD-ENTERPRISE-DC-2</t>
  </si>
  <si>
    <t>ChargePoint Enterprise DC - 2YR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</si>
  <si>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</si>
  <si>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Enterprise DC - 3YR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</si>
  <si>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</si>
  <si>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CPCLD-ENTERPRISE-DC-4</t>
  </si>
  <si>
    <t>ChargePoint Enterprise DC - 4YR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</si>
  <si>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</si>
  <si>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Enterprise DC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</si>
  <si>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</si>
  <si>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CG-L2-COMM_1YR</t>
  </si>
  <si>
    <t>Chargie L2 Commercial Software Plan - 1YR</t>
  </si>
  <si>
    <t>Chargie Commercial Platform - 1 YR. FedRAMP authorized real-time dashboard, utilization and revenue reports provided for applicable features. Payment collection, pricing tools, RFID registration, basic load management, access controls, automatic software updates, remote station monitoring, and 24/7 customer support. Appropriate for workplace and light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</si>
  <si>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</si>
  <si>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CG-L2-COMM_3YR</t>
  </si>
  <si>
    <t>Chargie L2 Commercial Software Plan - 3YR</t>
  </si>
  <si>
    <t>Chargie Commercial Platform - 3 YR. FedRAMP authorized real-time dashboard, utilization and revenue reports provided for applicable features. Payment collection, pricing tools, RFID registration, basic load management, access controls, automatic software updates, remote station monitoring, and 24/7 customer support. Appropriate for workplace and light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</si>
  <si>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</si>
  <si>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CG-L2-COMM_5YR</t>
  </si>
  <si>
    <t>Chargie L2 Commercial Software Plan - 5YR</t>
  </si>
  <si>
    <t>Chargie Commercial Platform - 5 YR. FedRAMP authorized real-time dashboard, utilization and revenue reports provided for applicable features. Payment collection, pricing tools, RFID registration, basic load management, access controls, automatic software updates, remote station monitoring, and 24/7 customer support. Appropriate for workplace and light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</si>
  <si>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</si>
  <si>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CG-L3-COMM-1YR</t>
  </si>
  <si>
    <t>Chargie L3 Commercial Software Plan - 1YR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</si>
  <si>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</si>
  <si>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CG-L3-COMM-3YR</t>
  </si>
  <si>
    <t>Chargie L3 Commercial Software Plan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</si>
  <si>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</si>
  <si>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CG-L3-COMM-5YR</t>
  </si>
  <si>
    <t>Chargie L3 Commercial Software Plan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</si>
  <si>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</si>
  <si>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CG-L2-FLEET-1YR</t>
  </si>
  <si>
    <t>Chargie L2 Fleet Software Plan - 1YR</t>
  </si>
  <si>
    <t>Chargie Fleet Platform - 1YR.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Best for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</si>
  <si>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</si>
  <si>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CG-L2-FLEET-3YR</t>
  </si>
  <si>
    <t>Chargie L2 Fleet Software Plan - 3YR</t>
  </si>
  <si>
    <t>Chargie Fleet Platform - 3YR.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Best for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</si>
  <si>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</si>
  <si>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CG-L2-FLEET-5YR</t>
  </si>
  <si>
    <t>Chargie L2 Fleet Software Plan - 5YR</t>
  </si>
  <si>
    <t>Chargie Fleet Platform - 5YR.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Best for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</si>
  <si>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</si>
  <si>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CG-L3-FLEET-1YR</t>
  </si>
  <si>
    <t>Chargie L3 Fleet Software Plan - 1YR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</si>
  <si>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</si>
  <si>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CG-L3-FLEET-3YR</t>
  </si>
  <si>
    <t>Chargie L3 Fleet Software Plan - 3YR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</si>
  <si>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</si>
  <si>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CG-L3-FLEET-5YR</t>
  </si>
  <si>
    <t>Chargie L3 Fleet Software Plan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</si>
  <si>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</si>
  <si>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CG-CONNECTIVITY</t>
  </si>
  <si>
    <t>Chargie L2/L3 Connectivity Solution</t>
  </si>
  <si>
    <t>Chargie L2/L3 Connectivity Solution. Network equipment supporting dual carrier private LTE connection to Chargie cloud, remote charger site commissioning, and station activation.  Some limitations and restrictions apply based on charger model, installation and site requirements. Minimum purchase required for groups of fewer than 10 stations.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</si>
  <si>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</si>
  <si>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CG-L2-GOV-SLA-1YR</t>
  </si>
  <si>
    <t>Chargie L2 Gov SLA - 1YR</t>
  </si>
  <si>
    <t>Chargie L2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</si>
  <si>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</si>
  <si>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CG-L2-GOV-SLA-3YR</t>
  </si>
  <si>
    <t>Chargie L2 Gov SLA - 3YR</t>
  </si>
  <si>
    <t>Chargie L2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</si>
  <si>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</si>
  <si>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CG-L2-GOV-SLA-5YR</t>
  </si>
  <si>
    <t>Chargie L2 Gov SLA - 5YR</t>
  </si>
  <si>
    <t>Chargie L2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</si>
  <si>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</si>
  <si>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CG-L3-A-GOV-SLA-1YR</t>
  </si>
  <si>
    <t xml:space="preserve">Chargie L3 &lt;100 kW Gov SLA - 1YR </t>
  </si>
  <si>
    <t xml:space="preserve">Chargie L3 &lt;100 kW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</si>
  <si>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</si>
  <si>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CG-L3-A-GOV-SLA-3YR</t>
  </si>
  <si>
    <t>Chargie L3 &lt;100 kW Gov SLA - 3YR</t>
  </si>
  <si>
    <t xml:space="preserve">Chargie L3 &lt;100 kW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</si>
  <si>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</si>
  <si>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CG-L3-A-GOV-SLA-5YR</t>
  </si>
  <si>
    <t xml:space="preserve">Chargie L3 &lt;100 kW Gov SLA - 5YR </t>
  </si>
  <si>
    <t xml:space="preserve">Chargie L3 &lt;100 kW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</si>
  <si>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</si>
  <si>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CG-L3-B-GOV-SLA-1YR</t>
  </si>
  <si>
    <t xml:space="preserve">Chargie L3 &gt;100 kW Gov SLA - 1YR </t>
  </si>
  <si>
    <t>Chargie L3 &gt;100 kW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</si>
  <si>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</si>
  <si>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CG-L3-B-GOV-SLA-3YR</t>
  </si>
  <si>
    <t>Chargie L3 &gt;100 kW Gov SLA - 3YR</t>
  </si>
  <si>
    <t>Chargie L3 &gt;100 kW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</si>
  <si>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</si>
  <si>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CG-L3-B-GOV-SLA-5YR</t>
  </si>
  <si>
    <t xml:space="preserve">Chargie L3 &gt;100 kW Gov SLA - 5YR </t>
  </si>
  <si>
    <t>Chargie L3 &gt;100 kW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</si>
  <si>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t>CHARGEPOINT</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</si>
  <si>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</si>
  <si>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</si>
  <si>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</si>
  <si>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</si>
  <si>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</si>
  <si>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</si>
  <si>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</si>
  <si>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</si>
  <si>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</si>
  <si>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</si>
  <si>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</si>
  <si>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</si>
  <si>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</si>
  <si>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</si>
  <si>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</si>
  <si>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</si>
  <si>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Parts Discount</t>
  </si>
  <si>
    <t>CPF-ASSURE1</t>
  </si>
  <si>
    <t>CPF 1YR PREPAID ASSURE PLAN</t>
  </si>
  <si>
    <t>CPF-ASSURE1 CPF 1yr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</si>
  <si>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CPF-ASSURE2</t>
  </si>
  <si>
    <t>CPF 2yr Prepaid Assure Plan</t>
  </si>
  <si>
    <t>CPF 2yr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</si>
  <si>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CPF-ASSURE3</t>
  </si>
  <si>
    <t>CPF 3YR PREPAID ASSURE PLAN</t>
  </si>
  <si>
    <t>CPF-ASSURE3 CPF 3yr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</si>
  <si>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CPF-ASSURE4</t>
  </si>
  <si>
    <t>CPF 4yr Prepaid Assure Plan</t>
  </si>
  <si>
    <t>CPF 4yr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</si>
  <si>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CPF-ASSURE5</t>
  </si>
  <si>
    <t>CPF 5YR PREPAID ASSURE PLAN</t>
  </si>
  <si>
    <t>CPF-ASSURE5 CPF 5yr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</si>
  <si>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CT4000-ASSURE1</t>
  </si>
  <si>
    <t>CT4000 FAMILY ASSURE PLAN - 1 YEAR</t>
  </si>
  <si>
    <t>CT4000-ASSURE1 1yr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Assure is priced per station.</t>
  </si>
  <si>
    <t>CT4000-ASSURE2</t>
  </si>
  <si>
    <t>CT4000 FamilyAssure Plan - 2 Years</t>
  </si>
  <si>
    <t xml:space="preserve">2yr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Assure is priced per station.   </t>
  </si>
  <si>
    <t>CT4000-ASSURE3</t>
  </si>
  <si>
    <t>CT4000 FAMILYASSURE PLAN - 3 YEARS</t>
  </si>
  <si>
    <t>CT4000-ASSURE3 3yr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Assure is priced per station.</t>
  </si>
  <si>
    <t>CT4000-ASSURE4</t>
  </si>
  <si>
    <t>CT4000 FamilyAssure Plan - 4 Years</t>
  </si>
  <si>
    <t xml:space="preserve">4yr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Assure is priced per station.   </t>
  </si>
  <si>
    <t>CT4000-ASSURE5</t>
  </si>
  <si>
    <t>CT4000 FAMILYASSURE PLAN - 5 YEARS</t>
  </si>
  <si>
    <t>CT4000-ASSURE5 5yr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Site Validation and Activation are free if purchasing ASSURE5. Assure is priced per station.</t>
  </si>
  <si>
    <t>CPE250 - ASSURE1</t>
  </si>
  <si>
    <t>CPE250-ASSURE1 1yr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t>
  </si>
  <si>
    <t>CPE250 - ASSURE2</t>
  </si>
  <si>
    <t xml:space="preserve">2yr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 </t>
  </si>
  <si>
    <t>CPE250 - ASSURE3</t>
  </si>
  <si>
    <t>CPE250-ASSURE3 3yr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t>
  </si>
  <si>
    <t>CPE250 - ASSURE4</t>
  </si>
  <si>
    <t xml:space="preserve">4yr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 </t>
  </si>
  <si>
    <t>CPE250 - ASSURE 5</t>
  </si>
  <si>
    <t>CPE250-ASSURE5 5yr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t>
  </si>
  <si>
    <t>EXPP-BLOCK-ASSURE-1</t>
  </si>
  <si>
    <t>EXPP 1 Year Assure Plan - 1 Year Plan</t>
  </si>
  <si>
    <t>1 prepaid year of ChargePoint Assure for EXPP-BLOCK. Includes Parts and Labor Warranty, Remote Technical Support, On-Site Repairs when needed, Unlimited Configuration Changes, and Reporting.</t>
  </si>
  <si>
    <t>EXPP-BLOCK-ASSURE-2</t>
  </si>
  <si>
    <t>EXPP 2 Year Assure Plan - 2 Year Plan</t>
  </si>
  <si>
    <t>2 prepaid years of ChargePoint Assure for EXPP-BLOCK. Includes Parts and Labor Warranty, Remote Technical Support, On-Site Repairs when needed, Unlimited Configuration Changes, and Reporting.</t>
  </si>
  <si>
    <t>EXPP-BLOCK-ASSURE-3</t>
  </si>
  <si>
    <t>EXPP 3 Year Assure Plan - 3 Year Plan</t>
  </si>
  <si>
    <t>3 prepaid years of ChargePoint Assure for EXPP-BLOCK. Includes Parts and Labor Warranty, Remote Technical Support, On-Site Repairs when needed, Unlimited Configuration Changes, and Reporting.</t>
  </si>
  <si>
    <t>EXPP-BLOCK-ASSURE-4</t>
  </si>
  <si>
    <t>EXPP 4 Year Assure Plan - 4 Year Plan</t>
  </si>
  <si>
    <t>4 prepaid years of ChargePoint Assure for EXPP-BLOCK. Includes Parts and Labor Warranty, Remote Technical Support, On-Site Repairs when needed, Unlimited Configuration Changes, and Reporting.</t>
  </si>
  <si>
    <t>EXPP-BLOCK-ASSURE-5</t>
  </si>
  <si>
    <t>EXPP 5 Year Assure Plan - 5 Year Plan</t>
  </si>
  <si>
    <t>5 prepaid years of ChargePoint Assure for EXPP-BLOCK. Includes Parts and Labor Warranty, Remote Technical Support, On-Site Repairs when needed, Unlimited Configuration Changes, and Reporting.</t>
  </si>
  <si>
    <t>EXPP-PL1000-DC-ASSURE-1</t>
  </si>
  <si>
    <t>EXPP 1 Year Assure Plan</t>
  </si>
  <si>
    <t>1 prepaid year of ChargePoint Assure for the Dual Cable EXPP-PL1000. Includes Parts and Labor Warranty, Remote Technical Support, On-Site Repairs when needed, Unlimited Configuration Changes, and Reporting.</t>
  </si>
  <si>
    <t>EXPP-PL1000-DC-ASSURE-2</t>
  </si>
  <si>
    <t>EXPP 2 Year Assure Plan</t>
  </si>
  <si>
    <t>2 prepaid years of ChargePoint Assure for the Dual Cable EXPP-PL1000. Includes Parts and Labor Warranty, Remote Technical Support, On-Site Repairs when needed, Unlimited Configuration Changes, and Reporting.</t>
  </si>
  <si>
    <t>EXPP-PL1000-DC-ASSURE-3</t>
  </si>
  <si>
    <t>EXPP 3 Year Assure Plan</t>
  </si>
  <si>
    <t>3 prepaid years of ChargePoint Assure for the Dual Cable EXPP-PL1000. Includes Parts and Labor Warranty, Remote Technical Support, On-Site Repairs when needed, Unlimited Configuration Changes, and Reporting.</t>
  </si>
  <si>
    <t>EXPP-PL1000-DC-ASSURE-4</t>
  </si>
  <si>
    <t>EXPP 4 Year Assure Plan</t>
  </si>
  <si>
    <t>4 prepaid years of ChargePoint Assure for the Dual Cable EXPP-PL1000. Includes Parts and Labor Warranty, Remote Technical Support, On-Site Repairs when needed, Unlimited Configuration Changes, and Reporting.</t>
  </si>
  <si>
    <t>EXPP-PL1000-DC-ASSURE-5</t>
  </si>
  <si>
    <t>EXPP 5 Year Assure Plan</t>
  </si>
  <si>
    <t>5 prepaid years of ChargePoint Assure for the Dual Cable EXPP-PL1000. Includes Parts and Labor Warranty, Remote Technical Support, On-Site Repairs when needed, Unlimited Configuration Changes, and Reporting.</t>
  </si>
  <si>
    <t>EXPP-PL1000-SC-ASSURE-1</t>
  </si>
  <si>
    <t>1 prepaid year of ChargePoint Assure for the Single Cable EXPP-PL1000. Includes Parts and Labor Warranty, Remote Technical Support, On-Site Repairs when needed, Unlimited Configuration Changes, and Reporting.</t>
  </si>
  <si>
    <t>EXPP-PL1000-SC-ASSURE-2</t>
  </si>
  <si>
    <t>2 prepaid years of ChargePoint Assure for the Single Cable EXPP-PL1000. Includes Parts and Labor Warranty, Remote Technical Support, On-Site Repairs when needed, Unlimited Configuration Changes, and Reporting.</t>
  </si>
  <si>
    <t>EXPP-PL1000-SC-ASSURE-3</t>
  </si>
  <si>
    <t>3 prepaid years of ChargePoint Assure for the Single Cable EXPP-PL1000. Includes Parts and Labor Warranty, Remote Technical Support, On-Site Repairs when needed, Unlimited Configuration Changes, and Reporting.</t>
  </si>
  <si>
    <t>EXPP-PL1000-SC-ASSURE-4</t>
  </si>
  <si>
    <t>4 prepaid years of ChargePoint Assure for the Single Cable EXPP-PL1000. Includes Parts and Labor Warranty, Remote Technical Support, On-Site Repairs when needed, Unlimited Configuration Changes, and Reporting.</t>
  </si>
  <si>
    <t>EXPP-PL1000-SC-ASSURE-5</t>
  </si>
  <si>
    <t>5 prepaid years of ChargePoint Assure for the Single Cable EXPP-PL1000. Includes Parts and Labor Warranty, Remote Technical Support, On-Site Repairs when needed, Unlimited Configuration Changes, and Reporting.</t>
  </si>
  <si>
    <t>CP6000-ASSURE-1</t>
  </si>
  <si>
    <t>CP6000 1 Year Assure Plan</t>
  </si>
  <si>
    <t>1 prepaid year of ChargePoint Assure for CP6000 stations. Includes Parts and Labor Warranty, Remote Technical Support, On-Site Repairs when needed, Unlimited Configuration Changes, and Reporting.</t>
  </si>
  <si>
    <t>CP6000-ASSURE-2</t>
  </si>
  <si>
    <t>CP6000 2 Year Assure Plan</t>
  </si>
  <si>
    <t>2 prepaid years of ChargePoint Assure for CP6000 stations. Includes Parts and Labor Warranty, Remote Technical Support, On-Site Repairs when needed, Unlimited Configuration Changes, and Reporting.</t>
  </si>
  <si>
    <t>CP6000-ASSURE-3</t>
  </si>
  <si>
    <t>CP6000 3 Year Assure Plan</t>
  </si>
  <si>
    <t>3 prepaid years of ChargePoint Assure for CP6000 stations. Includes Parts and Labor Warranty, Remote Technical Support, On-Site Repairs when needed, Unlimited Configuration Changes, and Reporting.</t>
  </si>
  <si>
    <t>CP6000-ASSURE-4</t>
  </si>
  <si>
    <t>CP6000 4 Year Assure Plan</t>
  </si>
  <si>
    <t>4 prepaid years of ChargePoint Assure for CP6000 stations. Includes Parts and Labor Warranty, Remote Technical Support, On-Site Repairs when needed, Unlimited Configuration Changes, and Reporting.</t>
  </si>
  <si>
    <t>CP6000-ASSURE-5</t>
  </si>
  <si>
    <t>CP6000 5 Year Assure Plan</t>
  </si>
  <si>
    <t>5 prepaid years of ChargePoint Assure for CP6000 stations. Includes Parts and Labor Warranty, Remote Technical Support, On-Site Repairs when needed, Unlimited Configuration Changes, and Reporting.</t>
  </si>
  <si>
    <t>CP6011</t>
  </si>
  <si>
    <t>CP6013</t>
  </si>
  <si>
    <t>CP6021</t>
  </si>
  <si>
    <t>CP6021, NA, AC Station, 2 x Type 1 Cable, 50A, 1-Phase, 18' Cable, 6' Cable Management Kit, Pedestal Mount, 8" Touch Display, Contactless Credit Card and RFID Reader, Cellular/Wi-Fi, UL, Power Share Jumper, 1YR Parts Warranty</t>
  </si>
  <si>
    <t>CP6023</t>
  </si>
  <si>
    <t>CP6023, NA, AC Station, 2 x Type 1 Cable, 50A, 1-Phase, 18' Cable, 6' Cable Management Kit, Wall Mount, 8" Touch Display, Contactless Credit Card and RFID Reader, Cellular/Wi-Fi, UL, Power Share Jumper, 1YR Parts Warranty</t>
  </si>
  <si>
    <t>CP6021, NA, AC Station, 2 x Type 1 Cable, 80A, 1-Phase, 18' Cable, 6' Cable Management Kit, Pedestal Mount, 8" Touch Display, Contactless Credit Card and RFID Reader, Cellular/Wi-Fi, UL, Power Share Jumper, 1YR Parts Warranty</t>
  </si>
  <si>
    <t>CP6023, NA, AC Station, 2 x Type 1 Cable, 80A, 1-Phase, 18' Cable, 6' Cable Management Kit, Wall Mount, 8" Touch Display, Contactless Credit Card and RFID Reader, Cellular/Wi-Fi, UL, Power Share Jumper, 1YR Parts Warranty</t>
  </si>
  <si>
    <t>EXPP-PL1011B-2A1S1-FTA</t>
  </si>
  <si>
    <t>BUY AMERICA FTA compliant. Express Plus Power Link PL1000 series, North America, 1x CCS1 200A 4.5m cable, 1 Holster, 2.4m Cable management kit, Pedestal, 200mm (8") Touch Display, RFID reader, Cellular/WiFi, UL listed, Single input, 1 year warranty. Requires at least one Power Block with Power Modules.</t>
  </si>
  <si>
    <t>EXPP-PL1011X-2A1S1-MS</t>
  </si>
  <si>
    <t>Express Plus Power Link PL1000 series, North America, 1x CCS1 200A 4.5m cable, 1 Holster, 2.4m Cable management kit, Pedestal, RFID reader, Cellular/WiFi, UL listed, Single input, Maintenance switch, 1 year warranty. Requires at least one Power Block with Power Modules</t>
  </si>
  <si>
    <t>EXPP-PL1011X-2A1S1-MS-FTA</t>
  </si>
  <si>
    <t>BUY AMERICA FTA compliant. Express Plus Power Link PL1000 series, North America, 1x CCS1 200A 4.5m cable, 1 Holster, 2.4m Cable management kit, Pedestal, RFID reader, Cellular/WiFi, UL listed, Single input, Maintenance switch, 1 year warranty. Requires at least one Power Block with Power Modules.</t>
  </si>
  <si>
    <t>EXPP-PL1021B-2A1S1-2A1S1-FTA</t>
  </si>
  <si>
    <t>BUY AMERICA FTA compliant. Express Plus Power Link PL1000 series, North America, 2x CCS1 200A 4.5m cable, 2 Holsters, 2.4m Cable management kit, Pedestal, 200mm (8") Touch Display, RFID reader, Cellular/WiFi, UL listed, Single input, 1 year warranty. Requires at least one Power Block with Power Modules</t>
  </si>
  <si>
    <t>EXPP-PL1011B-5A1S1</t>
  </si>
  <si>
    <t>Express Plus Power Link PL1000 series, North America, 1x CCS1 350A 4.5m cable, 1 Holster, 2.4m Cable management kit, Pedestal, 200mm (8") Touch Display, ChargePoint signage, Contactless credit card and RFID reader, Cellular/WiFi, UL listed, 1 year warranty. Requires at least one Power Block with Power Modules</t>
  </si>
  <si>
    <t>CP6000-SPARES-FWD-1</t>
  </si>
  <si>
    <t>1 year prepaid Forward Stock Spares Management Program</t>
  </si>
  <si>
    <t>Access to spare parts for CP6000 stations. 1 year prepaid Forward Stock Spares Management Program for CP6000 stations. Spares are stored by ChargePoint at a designated facility.</t>
  </si>
  <si>
    <t>YR</t>
  </si>
  <si>
    <t>CP6000-SPARES-FWD-2</t>
  </si>
  <si>
    <t>2 years prepaid Forward Stock Spares Management Program</t>
  </si>
  <si>
    <t>Access to spare parts for CP6000 stations. 2 years prepaid Forward Stock Spares Management Program for CP6000 stations. Spares are stored by ChargePoint at a designated facility.</t>
  </si>
  <si>
    <t>CP6000-SPARES-FWD-3</t>
  </si>
  <si>
    <t>3 years prepaid Forward Stock Spares Management Program</t>
  </si>
  <si>
    <t>Access to spare parts for CP6000 stations. 3 years prepaid Forward Stock Spares Management Program for CP6000 stations. Spares are stored by ChargePoint at a designated facility.</t>
  </si>
  <si>
    <t>CP6000-SPARES-FWD-4</t>
  </si>
  <si>
    <t>4 years prepaid Forward Stock Spares Management Program</t>
  </si>
  <si>
    <t>Access to spare parts for CP6000 stations. 4 years prepaid Forward Stock Spares Management Program for CP6000 stations. Spares are stored by ChargePoint at a designated facility.</t>
  </si>
  <si>
    <t>CP6000-SPARES-FWD-5</t>
  </si>
  <si>
    <t>5 years prepaid Forward Stock Spares Management Program</t>
  </si>
  <si>
    <t>Access to spare parts for CP6000 stations. 5 years prepaid Forward Stock Spares Management Program for CP6000 stations. Spares are stored by ChargePoint at a designated facility.</t>
  </si>
  <si>
    <t>CP6000-SPARES-FWD-REN</t>
  </si>
  <si>
    <t>Coterminous Renewal</t>
  </si>
  <si>
    <t>Coterminous Renewal for access to spare parts for CP6000 stations. Coterminous Renewal On-Site Spares Management Program for CP6000 stations.</t>
  </si>
  <si>
    <t>CPE280-SPARES-FWD-1</t>
  </si>
  <si>
    <t>Access to spare parts for CPE280 Stations. 1 year prepaid Forward Stock Spares Management Program for CPE280 stations. Spares are stored by ChargePoint at a designated facility.</t>
  </si>
  <si>
    <t>CPE280-SPARES-FWD-2</t>
  </si>
  <si>
    <t>Access to spare parts for CPE280 Stations. 2 years prepaid Forward Stock Spares Management Program for CPE280 stations. Spares are stored by ChargePoint at a designated facility.</t>
  </si>
  <si>
    <t>CPE280-SPARES-FWD-3</t>
  </si>
  <si>
    <t>Access to spare parts for CPE280 Stations. 3 years prepaid Forward Stock Spares Management Program for CPE280 stations. Spares are stored by ChargePoint at a designated facility.</t>
  </si>
  <si>
    <t>CPE280-SPARES-FWD-4</t>
  </si>
  <si>
    <t>Access to spare parts for CPE280 Stations. 4 years prepaid Forward Stock Spares Management Program for CPE280 stations. Spares are stored by ChargePoint at a designated facility.</t>
  </si>
  <si>
    <t>CPE280-SPARES-FWD-5</t>
  </si>
  <si>
    <t>Access to spare parts for CPE280 Stations. 5 years prepaid Forward Stock Spares Management Program for CPE280 stations. Spares are stored by ChargePoint at a designated facility.</t>
  </si>
  <si>
    <t>CPE280-SPARES-FWD-REN</t>
  </si>
  <si>
    <t>Prepaid coterminus renewal</t>
  </si>
  <si>
    <t>Prepaid coterminus renewal for access to spare parts for CEP280 stations. Prepaid Coterminus Renewal Forward Stock Spares Management Program for CPE280 stations.</t>
  </si>
  <si>
    <t>CPF-ASSURE5-COMMIT</t>
  </si>
  <si>
    <t>5 committed year of ChargePoint Assure for CPF stations. Billing occurs annually. Includes Parts and Labor Warranty, Remote Technical Support, On-Site Repairs when needed, Unlimited Configuration Changes, and Reporting.</t>
  </si>
  <si>
    <t xml:space="preserve">CPF-ASSURE4-COMMIT </t>
  </si>
  <si>
    <t>4 committed year of ChargePoint Assure for CPF stations. Billing occurs annually. Includes Parts and Labor Warranty, Remote Technical Support, On-Site Repairs when needed, Unlimited Configuration Changes, and Reporting.</t>
  </si>
  <si>
    <t>CPF-ASSURE3-COMMIT</t>
  </si>
  <si>
    <t>3 committed year of ChargePoint Assure for CPF stations. Billing occurs annually. Includes Parts and Labor Warranty, Remote Technical Support, On-Site Repairs when needed, Unlimited Configuration Changes, and Reporting.</t>
  </si>
  <si>
    <t>CPF-ASSURE1-COMMIT</t>
  </si>
  <si>
    <t>1 committed year of ChargePoint Assure for CPF stations. Billing occurs annually. Includes Parts and Labor Warranty, Remote Technical Support, On-Site Repairs when needed, Unlimited Configuration Changes, and Reporting.</t>
  </si>
  <si>
    <t>CPF-ASSURE2-COMMIT</t>
  </si>
  <si>
    <t>2 committed year of ChargePoint Assure for CPF stations. Billing occurs annually. Includes Parts and Labor Warranty, Remote Technical Support, On-Site Repairs when needed, Unlimited Configuration Changes, and Reporting.</t>
  </si>
  <si>
    <t>CP6000-SPARES-ONSITE-1</t>
  </si>
  <si>
    <t>1 year prepaid On-Site Spares Management Service for CP6000 stations. Spares are stored by customer or designated vendor.</t>
  </si>
  <si>
    <t>CP6000-SPARES-ONSITE-2</t>
  </si>
  <si>
    <t>2 years prepaid On-Site Spares Management Service for CP6000 stations. Spares are stored by customer or designated vendor.</t>
  </si>
  <si>
    <t>CP6000-ASSURE-5-COMMIT</t>
  </si>
  <si>
    <t>5 committed years of ChargePoint Assure for CP6000 stations. Billing occurs annually. Includes Parts and Labor Warranty, Remote Technical Support, On-Site Repairs when needed, Unlimited Configuration Changes, and Reporting.</t>
  </si>
  <si>
    <t>CP6000-ASSURE-4-COMMIT</t>
  </si>
  <si>
    <t>4 committed years of ChargePoint Assure for CP6000 stations. Billing occurs annually. Includes Parts and Labor Warranty, Remote Technical Support, On-Site Repairs when needed, Unlimited Configuration Changes, and Reporting.</t>
  </si>
  <si>
    <t>CP6000-ASSURE-3-COMMIT</t>
  </si>
  <si>
    <t>3 committed years of ChargePoint Assure for CP6000 stations. Billing occurs annually. Includes Parts and Labor Warranty, Remote Technical Support, On-Site Repairs when needed, Unlimited Configuration Changes, and Reporting.</t>
  </si>
  <si>
    <t>CP6000-ASSURE-6-COMMIT</t>
  </si>
  <si>
    <t>6 committed years of ChargePoint Assure for CP6000 stations. Billing occurs annually. Includes Parts and Labor Warranty, Remote Technical Support, On-Site Repairs when needed, Unlimited Configuration Changes, and Reporting.</t>
  </si>
  <si>
    <t>CP6000-ASSURE-2-COMMIT</t>
  </si>
  <si>
    <t>2 committed years of ChargePoint Assure for CP6000 stations. Billing occurs annually. Includes Parts and Labor Warranty, Remote Technical Support, On-Site Repairs when needed, Unlimited Configuration Changes, and Reporting.</t>
  </si>
  <si>
    <t>CP6000-ASSURE-REN</t>
  </si>
  <si>
    <t>Prepaid coterminous renewal of ChargePoint Assure for CP6000 stations. Includes Parts and Labor Warranty, Remote Technical Support, On-Site Repairs when needed, Unlimited Configuration Changes, and Reporting.</t>
  </si>
  <si>
    <t>CP6000-SPARES-ONSITE-3</t>
  </si>
  <si>
    <t>3 years prepaid On-Site Spares Management Service for CP6000 stations. Spares are stored by customer or designated vendor.</t>
  </si>
  <si>
    <t>CP6000-ASSURE-7-COMMIT</t>
  </si>
  <si>
    <t>7 committed years of ChargePoint Assure for CP6000 stations. Billing occurs annually. Includes Parts and Labor Warranty, Remote Technical Support, On-Site Repairs when needed, Unlimited Configuration Changes, and Reporting.</t>
  </si>
  <si>
    <t>CP6000-ASSURE-1-COMMIT</t>
  </si>
  <si>
    <t>1 committed year of ChargePoint Assure for CP6000 stations. Billing occurs annually. Includes Parts and Labor Warranty, Remote Technical Support, On-Site Repairs when needed, Unlimited Configuration Changes, and Reporting.</t>
  </si>
  <si>
    <t>CT4000-ASSURE5-COMMIT</t>
  </si>
  <si>
    <t>5 committed years of ChargePoint Assure. Billing occurs annually. Includes Parts and Labor Warranty, Remote Technical Support, On-Site Repairs when needed, Unlimited Configuration Changes, and Reporting.</t>
  </si>
  <si>
    <t>CP6000-ASSURE-8-COMMIT</t>
  </si>
  <si>
    <t>8 committed years of ChargePoint Assure for CP6000 stations. Billing occurs annually. Includes Parts and Labor Warranty, Remote Technical Support, On-Site Repairs when needed, Unlimited Configuration Changes, and Reporting.</t>
  </si>
  <si>
    <t>CP6000-ASSURE-9-COMMIT</t>
  </si>
  <si>
    <t>9 committed years of ChargePoint Assure for CP6000 stations. Billing occurs annually. Includes Parts and Labor Warranty, Remote Technical Support, On-Site Repairs when needed, Unlimited Configuration Changes, and Reporting.</t>
  </si>
  <si>
    <t>CP6000-ASSURE-10-COMMIT</t>
  </si>
  <si>
    <t>10 committed years of ChargePoint Assure for CP6000 stations. Billing occurs annually. Includes Parts and Labor Warranty, Remote Technical Support, On-Site Repairs when needed, Unlimited Configuration Changes, and Reporting.</t>
  </si>
  <si>
    <t>CP6000-ASSUREPRO-5-COMMIT</t>
  </si>
  <si>
    <t>5 committed years of ChargePoint AssurePro for CP6000 stations. Billing occurs annually.</t>
  </si>
  <si>
    <t>CP6000-SPARES-ONSITE-4</t>
  </si>
  <si>
    <t>4 years prepaid On-Site Spares Management Service for CP6000 stations. Spares are stored by customer or designated vendor.</t>
  </si>
  <si>
    <t>CT4000-ASSURE4-COMMIT</t>
  </si>
  <si>
    <t>4 committed years of ChargePoint Assure. Billing occurs annually. Includes Parts and Labor Warranty, Remote Technical Support, On-Site Repairs when needed, Unlimited Configuration Changes, and Reporting.</t>
  </si>
  <si>
    <t>CP6000-ASSUREPRO-4-COMMIT</t>
  </si>
  <si>
    <t>4 committed years of ChargePoint AssurePro for CP6000 stations. Billing occurs annually.</t>
  </si>
  <si>
    <t>CP6000-ASSUREPRO-3-COMMIT</t>
  </si>
  <si>
    <t>3 committed years of ChargePoint AssurePro for CP6000 stations. Billing occurs annually.</t>
  </si>
  <si>
    <t>CT4000-ASSURE3-COMMIT</t>
  </si>
  <si>
    <t>3 committed years of ChargePoint Assure. Billing occurs annually. Includes Parts and Labor Warranty, Remote Technical Support, On-Site Repairs when needed, Unlimited Configuration Changes, and Reporting.</t>
  </si>
  <si>
    <t>CP6000-ASSUREPRO-1</t>
  </si>
  <si>
    <t>1 prepaid year of ChargePoint AssurePro for CP6000 stations.</t>
  </si>
  <si>
    <t>CP6000-ASSUREPRO-REN</t>
  </si>
  <si>
    <t>Prepaid coterminous renewal of ChargePoint AssurePro for CP6000 stations.</t>
  </si>
  <si>
    <t>CP6000-ASSUREPRO-2-COMMIT</t>
  </si>
  <si>
    <t>2 committed years of ChargePoint AssurePro for CP6000 stations. Billing occurs annually.</t>
  </si>
  <si>
    <t>CT4000-ASSURE1-COMMIT</t>
  </si>
  <si>
    <t>1 committed year of ChargePoint Assure for CT4000 stations. Billing occurs annually. Includes Parts and Labor Warranty, Remote Technical Support, On-Site Repairs when needed, Unlimited Configuration Changes, and Reporting.</t>
  </si>
  <si>
    <t>CT4000-ASSURE2-COMMIT</t>
  </si>
  <si>
    <t>2 committed years of ChargePoint Assure. Billing occurs annually. Includes Parts and Labor Warranty, Remote Technical Support, On-Site Repairs when needed, Unlimited Configuration Changes, and Reporting.</t>
  </si>
  <si>
    <t>CP6000-ASSUREPRO-1-COMMIT</t>
  </si>
  <si>
    <t>1 committed year of ChargePoint AssurePro for CP6000 stations. Billing occurs annually.</t>
  </si>
  <si>
    <t>CP6000-SPARES-ONSITE-5</t>
  </si>
  <si>
    <t>5 years prepaid On-Site Spares Management Service for CP6000 stations. Spares are stored by customer or designated vendor.</t>
  </si>
  <si>
    <t>CPE280-SPARES-ONSITE-1</t>
  </si>
  <si>
    <t>1 year prepaid On-Site Spares Management Service for CPE280 stations. Spares are stored by customer or designated vendor.</t>
  </si>
  <si>
    <t>CPE280-SPARES-ONSITE-REN</t>
  </si>
  <si>
    <t>Prepaid coterminus renewal for On-Site Spares Management Service for CPE280 stations.</t>
  </si>
  <si>
    <t>CP6000-ASSUREPRO-2</t>
  </si>
  <si>
    <t>2 prepaid years of ChargePoint AssurePro for CP6000 stations.</t>
  </si>
  <si>
    <t>CPE280-SPARES-ONSITE-2</t>
  </si>
  <si>
    <t>2 years prepaid On-Site Spares Management Service for CPE280 stations. Spares are stored by customer or designated vendor.</t>
  </si>
  <si>
    <t>CP6000-ASSUREPRO-3</t>
  </si>
  <si>
    <t>3 prepaid years of ChargePoint AssurePro for CP6000 stations.</t>
  </si>
  <si>
    <t>CPE280-SPARES-ONSITE-3</t>
  </si>
  <si>
    <t>3 years prepaid On-Site Spares Management Service for CPE280 stations. Spares are stored by customer or designated vendor.</t>
  </si>
  <si>
    <t>CP6000-ASSUREPRO-4</t>
  </si>
  <si>
    <t>4 prepaid years of ChargePoint AssurePro for CP6000 stations.</t>
  </si>
  <si>
    <t>CP6000-ASSURE-6</t>
  </si>
  <si>
    <t>6 prepaid years of ChargePoint Assure for CP6000 stations. Includes Parts and Labor Warranty, Remote Technical Support, On-Site Repairs when needed, Unlimited Configuration Changes, and Reporting.</t>
  </si>
  <si>
    <t>CPE280-SPARES-ONSITE-4</t>
  </si>
  <si>
    <t>4 years prepaid On-Site Spares Management Service for CPE280 stations. Spares are stored by customer or designated vendor.</t>
  </si>
  <si>
    <t>CP6000-ASSUREPRO-5</t>
  </si>
  <si>
    <t>5 prepaid years of ChargePoint AssurePro for CP6000 stations.</t>
  </si>
  <si>
    <t>CPE280-ASSURE-1</t>
  </si>
  <si>
    <t>1 prepaid year of ChargePoint Assure for CPE280 stations. Includes Parts and Labor Warranty, Remote Technical Support, On-Site Repairs when needed, Unlimited Configuration Changes, and Reporting.</t>
  </si>
  <si>
    <t>CP6000-ASSURE-7</t>
  </si>
  <si>
    <t>7 prepaid years of ChargePoint Assure for CP6000 stations. Includes Parts and Labor Warranty, Remote Technical Support, On-Site Repairs when needed, Unlimited Configuration Changes, and Reporting.</t>
  </si>
  <si>
    <t>CPE280-ASSURE-REN</t>
  </si>
  <si>
    <t>Prepaid coterminous renewal of ChargePoint Assure for CPE280 stations. Includes Parts and Labor Warranty, Remote Technical Support, On-Site Repairs when needed, Unlimited Configuration Changes, and Reporting.</t>
  </si>
  <si>
    <t>CPE250-ASSURE-5-COMMIT</t>
  </si>
  <si>
    <t>5 committed years of ChargePoint Assure for CPE250 stations. Billing occurs annually. Includes Parts and Labor Warranty, Remote Technical Support, On-Site Repairs when needed, Unlimited Configuration Changes, and Reporting.</t>
  </si>
  <si>
    <t>CPE280-SPARES-ONSITE-5</t>
  </si>
  <si>
    <t>5 years prepaid On-Site Spares Management Service for CPE280 stations. Spares are stored by customer or designated vendor.</t>
  </si>
  <si>
    <t>CPE250-ASSURE-4-COMMIT</t>
  </si>
  <si>
    <t>4 committed years of ChargePoint Assure for CPE250 stations. Billing occurs annually. Includes Parts and Labor Warranty, Remote Technical Support, On-Site Repairs when needed, Unlimited Configuration Changes, and Reporting.</t>
  </si>
  <si>
    <t>CPE250-ASSURE-3-COMMIT</t>
  </si>
  <si>
    <t>3 committed years of ChargePoint Assure for CPE250 stations. Billing occurs annually. Includes Parts and Labor Warranty, Remote Technical Support, On-Site Repairs when needed, Unlimited Configuration Changes, and Reporting.</t>
  </si>
  <si>
    <t>CPE250-ASSURE-1-COMMIT</t>
  </si>
  <si>
    <t>1 committed year of ChargePoint Assure for CPE250 stations. Billing occurs annually. Includes Parts and Labor Warranty, Remote Technical Support, On-Site Repairs when needed, Unlimited Configuration Changes, and Reporting.</t>
  </si>
  <si>
    <t>CPE250-ASSURE-2-COMMIT</t>
  </si>
  <si>
    <t>2 committed years of ChargePoint Assure for CPE250 stations. Billing occurs annually. Includes Parts and Labor Warranty, Remote Technical Support, On-Site Repairs when needed, Unlimited Configuration Changes, and Reporting.</t>
  </si>
  <si>
    <t>CP6000-ASSURE-8</t>
  </si>
  <si>
    <t>8 prepaid years of ChargePoint Assure for CP6000 stations. Includes Parts and Labor Warranty, Remote Technical Support, On-Site Repairs when needed, Unlimited Configuration Changes, and Reporting.</t>
  </si>
  <si>
    <t>CP6000-ASSURE-9</t>
  </si>
  <si>
    <t>9 prepaid years of ChargePoint Assure for CP6000 stations. Includes Parts and Labor Warranty, Remote Technical Support, On-Site Repairs when needed, Unlimited Configuration Changes, and Reporting.</t>
  </si>
  <si>
    <t>CPE280-ASSUREPRO-1</t>
  </si>
  <si>
    <t>1 year prepaid Assure Pro for CPE280 stations.</t>
  </si>
  <si>
    <t>CP6000-ASSURE-10</t>
  </si>
  <si>
    <t>10 prepaid years of ChargePoint Assure for CP6000 stations. Includes Parts and Labor Warranty, Remote Technical Support, On-Site Repairs when needed, Unlimited Configuration Changes, and Reporting.</t>
  </si>
  <si>
    <t>CPE280-ASSURE-2</t>
  </si>
  <si>
    <t>2 prepaid year of ChargePoint Assure for CPE280 stations. Includes Parts and Labor Warranty, Remote Technical Support, On-Site Repairs when needed, Unlimited Configuration Changes, and Reporting.</t>
  </si>
  <si>
    <t>CPE280-ASSUREPRO-REN</t>
  </si>
  <si>
    <t>Coterminus Renewal Assure Pro for CPE280 stations.</t>
  </si>
  <si>
    <t>CPE280-ASSURE-3</t>
  </si>
  <si>
    <t>3 prepaid year of ChargePoint Assure for CPE280 stations. Includes Parts and Labor Warranty, Remote Technical Support, On-Site Repairs when needed, Unlimited Configuration Changes, and Reporting.</t>
  </si>
  <si>
    <t>CPE280-ASSUREPRO-2</t>
  </si>
  <si>
    <t>2 years prepaid Assure Pro for CPE280 stations.</t>
  </si>
  <si>
    <t>CPE280-ASSURE-4</t>
  </si>
  <si>
    <t>4 prepaid years of ChargePoint Assure for CPE280 stations. Includes Parts and Labor Warranty, Remote Technical Support, On-Site Repairs when needed, Unlimited Configuration Changes, and Reporting.</t>
  </si>
  <si>
    <t>CPE280-ASSURE-5</t>
  </si>
  <si>
    <t>5 prepaid years of ChargePoint Assure for CPE280 stations. Includes Parts and Labor Warranty, Remote Technical Support, On-Site Repairs when needed, Unlimited Configuration Changes, and Reporting.</t>
  </si>
  <si>
    <t>CPE280-ASSUREPRO-3</t>
  </si>
  <si>
    <t>3 years prepaid Assure Pro for CPE280 stations.</t>
  </si>
  <si>
    <t>CPE280-ASSURE-6</t>
  </si>
  <si>
    <t>6 prepaid years of ChargePoint Assure for CPE280 stations. Includes Parts and Labor Warranty, Remote Technical Support, On-Site Repairs when needed, Unlimited Configuration Changes, and Reporting.</t>
  </si>
  <si>
    <t>CPE280-ASSUREPRO-4</t>
  </si>
  <si>
    <t>4 years prepaid Assure Pro for CPE280 stations.</t>
  </si>
  <si>
    <t>CPE280-ASSURE-7</t>
  </si>
  <si>
    <t>7 prepaid years of ChargePoint Assure for CPE280 stations. Includes Parts and Labor Warranty, Remote Technical Support, On-Site Repairs when needed, Unlimited Configuration Changes, and Reporting.</t>
  </si>
  <si>
    <t>CPE280-ASSUREPRO-5</t>
  </si>
  <si>
    <t>5 years prepaid Assure Pro for CPE280 stations.</t>
  </si>
  <si>
    <t>CPE280-ASSURE-8</t>
  </si>
  <si>
    <t>8 prepaid years of ChargePoint Assure for CPE280 stations. Includes Parts and Labor Warranty, Remote Technical Support, On-Site Repairs when needed, Unlimited Configuration Changes, and Reporting.</t>
  </si>
  <si>
    <t>CPE280-ASSURE-9</t>
  </si>
  <si>
    <t>9 prepaid years of ChargePoint Assure for CPE280 stations. Includes Parts and Labor Warranty, Remote Technical Support, On-Site Repairs when needed, Unlimited Configuration Changes, and Reporting.</t>
  </si>
  <si>
    <t>CPE280-ASSUREPRO-6</t>
  </si>
  <si>
    <t>6 years prepaid Assure Pro for CPE280 stations.</t>
  </si>
  <si>
    <t>CPE280-ASSURE-10</t>
  </si>
  <si>
    <t>10 prepaid years of ChargePoint Assure for CPE280 stations. Includes Parts and Labor Warranty, Remote Technical Support, On-Site Repairs when needed, Unlimited Configuration Changes, and Reporting.</t>
  </si>
  <si>
    <t>CPE280-ASSUREPRO-7</t>
  </si>
  <si>
    <t>7 years prepaid Assure Pro for CPE280 stations.</t>
  </si>
  <si>
    <t>CPE280-ASSUREPRO-8</t>
  </si>
  <si>
    <t>8 years prepaid Assure Pro for CPE280 stations.</t>
  </si>
  <si>
    <t>CPE280-ASSUREPRO-9</t>
  </si>
  <si>
    <t>9 years prepaid Assure Pro for CPE280 stations.</t>
  </si>
  <si>
    <t>CPE280-ASSUREPRO-10</t>
  </si>
  <si>
    <t>10 years prepaid Assure Pro for CPE280 stations.</t>
  </si>
  <si>
    <t>ChargePoint, Inc.</t>
  </si>
  <si>
    <t>CP6000-EPW-1</t>
  </si>
  <si>
    <t>1 Additional year parts only warranty for CP6000 stations.</t>
  </si>
  <si>
    <t>CP6000-EPW-2</t>
  </si>
  <si>
    <t>2 Additional years parts only warranty for CP6000 stations.</t>
  </si>
  <si>
    <t>CP6000-EPW-3</t>
  </si>
  <si>
    <t>3 Additional years parts only warranty for CP6000 stations.</t>
  </si>
  <si>
    <t>CP6000-EPW-4</t>
  </si>
  <si>
    <t>4 Additional years parts only warranty for CP6000 stations.</t>
  </si>
  <si>
    <t>CP6000-EPW-5</t>
  </si>
  <si>
    <t>5 Additional years parts only warranty for CP6000 stations.</t>
  </si>
  <si>
    <t>CP6000-EPW-6</t>
  </si>
  <si>
    <t>6 Additional years parts only warranty for CP6000 stations.</t>
  </si>
  <si>
    <t>CP6000-EPW-7</t>
  </si>
  <si>
    <t>7 Additional years parts only warranty for CP6000 stations.</t>
  </si>
  <si>
    <t>CP6000-EPW-8</t>
  </si>
  <si>
    <t>8 Additional years parts only warranty for CP6000 stations.</t>
  </si>
  <si>
    <t>CP6000-EPW-9</t>
  </si>
  <si>
    <t>9 Additional years parts only warranty for CP6000 stations.</t>
  </si>
  <si>
    <t>CPE280-EPW-1</t>
  </si>
  <si>
    <t>Additional 1 year parts only warranty for CPE280 stations</t>
  </si>
  <si>
    <t>CPE280-EPW-2</t>
  </si>
  <si>
    <t>Additional 2 year parts only warranty for CPE280 stations</t>
  </si>
  <si>
    <t>CPE280-EPW-3</t>
  </si>
  <si>
    <t>Additional 3 year parts only warranty for CPE280 stations</t>
  </si>
  <si>
    <t>CPE280-EPW-4</t>
  </si>
  <si>
    <t>Additional 4 year parts only warranty for CPE280 stations</t>
  </si>
  <si>
    <t>CPE280-EPW-5</t>
  </si>
  <si>
    <t>Additional 5 year parts only warranty for CPE280 stations</t>
  </si>
  <si>
    <t>CPE280-EPW-6</t>
  </si>
  <si>
    <t>Additional 6 year parts only warranty for CPE280 stations</t>
  </si>
  <si>
    <t>CPE280-EPW-7</t>
  </si>
  <si>
    <t>Additional 7 year parts only warranty for CPE280 stations</t>
  </si>
  <si>
    <t>CPE280-EPW-8</t>
  </si>
  <si>
    <t>Additional 8 year parts only warranty for CPE280 stations</t>
  </si>
  <si>
    <t>CPE280-EPW-9</t>
  </si>
  <si>
    <t>Additional 9 year parts only warranty for CPE280 stations</t>
  </si>
  <si>
    <t>CT4000-ASSURE1-611</t>
  </si>
  <si>
    <t>ChargePoint - L2 Assure</t>
  </si>
  <si>
    <t>1 year of ChargePoint Assure for CT4000 stations. Includes Parts and Labor Warranty, Remote Technical Support, On-Site Repairs when needed, Unlimited Configuration Changes, and Reporting.</t>
  </si>
  <si>
    <t>CT4000-ASSURE3-611</t>
  </si>
  <si>
    <t>3 years of ChargePoint Assure for CT4000 stations. Includes Parts and Labor Warranty, Remote Technical Support, On-Site Repairs when needed, Unlimited Configuration Changes, and Reporting.</t>
  </si>
  <si>
    <t>CT4000-ASSURE5-611</t>
  </si>
  <si>
    <t>5 years of ChargePoint Assure for CT4000 stations. Includes Parts and Labor Warranty, Remote Technical Support, On-Site Repairs when needed, Unlimited Configuration Changes, and Reporting.</t>
  </si>
  <si>
    <t>CPF-ASSURE1-611</t>
  </si>
  <si>
    <t>1 year of ChargePoint Assure for CPF stations. Includes Parts and Labor Warranty, Remote Technical Support, On-Site Repairs when needed, Unlimited Configuration Changes, and Reporting.</t>
  </si>
  <si>
    <t>CPF-ASSURE3-611</t>
  </si>
  <si>
    <t>3 yearS of ChargePoint Assure for CPF stations. Includes Parts and Labor Warranty, Remote Technical Support, On-Site Repairs when needed, Unlimited Configuration Changes, and Reporting.</t>
  </si>
  <si>
    <t>CPF-ASSURE5-611</t>
  </si>
  <si>
    <t>5 yearS of ChargePoint Assure. for CPF stations. Includes Parts and Labor Warranty, Remote Technical Support, On-Site Repairs when needed, Unlimited Configuration Changes, and Reporting.</t>
  </si>
  <si>
    <t>CPE250-ASSURE-1</t>
  </si>
  <si>
    <t>CPE250-ASSURE-1-611</t>
  </si>
  <si>
    <t>ChargePoint - L3 Assure</t>
  </si>
  <si>
    <t>1 year of ChargePoint Assure for CPE250 stations. Includes Parts and Labor Warranty, Remote Technical Support, On-Site Repairs when needed, Unlimited Configuration Changes, and Reporting.</t>
  </si>
  <si>
    <t>CPE250-ASSURE-3</t>
  </si>
  <si>
    <t>CPE250-ASSURE-3-611</t>
  </si>
  <si>
    <t>3 years of ChargePoint Assure for CPE250 stations. Includes Parts and Labor Warranty, Remote Technical Support, On-Site Repairs when needed, Unlimited Configuration Changes, and Reporting.</t>
  </si>
  <si>
    <t>CPE250-ASSURE-5</t>
  </si>
  <si>
    <t>CPE250-ASSURE-5-611</t>
  </si>
  <si>
    <t>5 years of ChargePoint Assure for CPE250 stations. Includes Parts and Labor Warranty, Remote Technical Support, On-Site Repairs when needed, Unlimited Configuration Changes, and Reporting.</t>
  </si>
  <si>
    <t>EV-Connect Shield Program-Single port</t>
  </si>
  <si>
    <t>EVCON_EV-CONNECT SHIELD</t>
  </si>
  <si>
    <t>EV-Connect Hardware Maintenance and Warranty</t>
  </si>
  <si>
    <t>EV Connect Shield: A comprehensive parts and labor warranty plan that covers every operational and maintenance aspect of the EV charging station — guaranteeing maximum performance and uptime. With EV Connect as your partner, we’ll make your EV charging experience as seamless and effortless as possible. Includes: Hardware Parts Coverage, Certified On-Site Labor Coverage and Dispatch, Real Time Performance Management, On Site Repairs in 48-72 Hours, Remote Troubleshooting and Support, Remote Proactive Monitoring, Automated Alerts to EV Connect Support team, Routine Network and Firmware Updates and Station Replacement if Needed The price is for a ONE-year subscription. Multi-year subscription discounts apply. May not apply to certain models.</t>
  </si>
  <si>
    <t>EV-Connect Shield Program- Second port</t>
  </si>
  <si>
    <t>EV-Connect Hardware Maintenance and Warranty Add-on</t>
  </si>
  <si>
    <t>3703-ONSITEWARR</t>
  </si>
  <si>
    <t>EVSELLC_3703-ONSITEWARR</t>
  </si>
  <si>
    <t>ONSITE WARRANTY FOR EV CHARGER 3703</t>
  </si>
  <si>
    <t>Onsite Warranty for 1 year for EV Charger 3703. For more information call us or visit EVSELLC_3703-OnsiteWarr</t>
  </si>
  <si>
    <t>SC6-FRS</t>
  </si>
  <si>
    <t>ANNUAL FULL REPLACEMENT SERVICE CONTRACT</t>
  </si>
  <si>
    <t>Annual Full On-site Replacement Contract for SemaConnect Series 6, 7, and 7Plus.</t>
  </si>
  <si>
    <t>SC8-FRS</t>
  </si>
  <si>
    <t>Annual Full On-site Replacement Contract for SemaConnect Series 8.</t>
  </si>
  <si>
    <t>US2:VCEXWAR1YR</t>
  </si>
  <si>
    <t>Extended Warranty per Level 2 charger -</t>
  </si>
  <si>
    <t>Extended Warranty per Level 2 charger - 1 additional year, No In/Out services. Not for Buy American version.</t>
  </si>
  <si>
    <t>US2:VCEXWAR2YR</t>
  </si>
  <si>
    <t>Extended Warranty per Level 2 charger - 2 additional year, No In/Out services. Not for Buy American version.</t>
  </si>
  <si>
    <t>CLIN 0003 - EVSE Level 2 &amp; DC Fast Emergency On-site Response</t>
  </si>
  <si>
    <t>CLIN 0003 - EVSE Level 2 &amp; DC Fast Emergency On-site Response
 Monday through Sunday, 24 hours a day, Emergency Onsite Response will be provided to reduce the costs and disruptions of downtime when an unexpected problem does occur that is not possible to resolve remotely. Siemens will provide this service between scheduled service calls and respond onsite at your facility within 4 hours for emergency conditions, as determined by your staff and Siemens, Monday through Sunday, 24 hours per day, including Holidays, upon receiving notification of an emergency. Non-emergency conditions, as determined by your staff and Siemens, may be incorporated into the next scheduled service call.</t>
  </si>
  <si>
    <t>HR</t>
  </si>
  <si>
    <t>Chargepoint Parts and On-site Labor for 1 years to purchase with CPF NON-CMK hardware</t>
  </si>
  <si>
    <t>Chargepoint Parts and On-site Labor for 3 years to purchase with CPF NON-CMK hardware</t>
  </si>
  <si>
    <t>CPF-CMK-ASSURE1</t>
  </si>
  <si>
    <t>Chargepoint Parts and On-site Labor for 1 years to purchase with CPF WITH CMK hardware</t>
  </si>
  <si>
    <t>CPF-CMK-ASSURE3</t>
  </si>
  <si>
    <t>Chargepoint Parts and On-site Labor for 3 years to purchase with CPF WITHCMK hardware</t>
  </si>
  <si>
    <t>Chargepoint Parts and On-site Labor for 1 years to purchase with CT4000 hardware</t>
  </si>
  <si>
    <t>Chargepoint Parts and On-site Labor for 3 years to purchase with CT4000 hardware</t>
  </si>
  <si>
    <t>6AGC068175</t>
  </si>
  <si>
    <t>3 Yr Parts Warranty</t>
  </si>
  <si>
    <t>Additional 1-yr parts warranty</t>
  </si>
  <si>
    <t>6AGC068176</t>
  </si>
  <si>
    <t>4 Yr Parts Warranty</t>
  </si>
  <si>
    <t>Additional 2-yr parts warranty</t>
  </si>
  <si>
    <t>6AGC068177</t>
  </si>
  <si>
    <t>5 Yr Parts Warranty</t>
  </si>
  <si>
    <t>Additional 3-yr parts warranty</t>
  </si>
  <si>
    <t>EW1LT54</t>
  </si>
  <si>
    <t>Parts an Labor Warranty</t>
  </si>
  <si>
    <t>On-site labor extended warranty - up to 3 years</t>
  </si>
  <si>
    <t>EW2LT54</t>
  </si>
  <si>
    <t>On-site labor extended warranty - up to 4 years</t>
  </si>
  <si>
    <t>EW3LT54</t>
  </si>
  <si>
    <t>On-site labor extended warranty - up to 5 years</t>
  </si>
  <si>
    <t>6AGC100306</t>
  </si>
  <si>
    <t>Parts only extended warranty - Terra DC Wallbox for 1 additional year</t>
  </si>
  <si>
    <t>6AGC100307</t>
  </si>
  <si>
    <t>Parts only extended warranty - Terra DC Wallbox for 2 additional year</t>
  </si>
  <si>
    <t>6AGC100308</t>
  </si>
  <si>
    <t>Parts only extended warranty - Terra DC Wallbox for 3 additional year</t>
  </si>
  <si>
    <t>EW1LDCWB</t>
  </si>
  <si>
    <t>3 Yr Parts And Labor Warranty</t>
  </si>
  <si>
    <t>On-site labor extended warranty - Terra DC Wallbox for up to 3 years</t>
  </si>
  <si>
    <t>EW2LDCWB</t>
  </si>
  <si>
    <t>4 Yr Parts And Labor Warranty</t>
  </si>
  <si>
    <t>On-site labor extended warranty - Terra DC Wallbox for up to 4 years</t>
  </si>
  <si>
    <t>EW3LDCWB</t>
  </si>
  <si>
    <t>5 Yr Parts And Labor Warranty</t>
  </si>
  <si>
    <t>On-site labor extended warranty - Terra DC Wallbox for up to 5 years</t>
  </si>
  <si>
    <t>EW2LT94</t>
  </si>
  <si>
    <t>On-site labor extended warranty - Terra 94 for 2 additional years (4 years total)</t>
  </si>
  <si>
    <t>EW2LT1X4</t>
  </si>
  <si>
    <t xml:space="preserve"> 5 Yr Parts And Labor Warranty</t>
  </si>
  <si>
    <t>On-site labor extended warranty - Terra 94 for 3 additional years</t>
  </si>
  <si>
    <t>EW3LT1X4PM</t>
  </si>
  <si>
    <t>On-site labor extended warranty w/ PM - Terra 124 or 184 for 3 additional years</t>
  </si>
  <si>
    <t>EW2LTHP350</t>
  </si>
  <si>
    <t xml:space="preserve"> 4 Yr Parts And Labor Warranty</t>
  </si>
  <si>
    <t>On-site labor extended warranty - Terra 350 HP for up to 4 years</t>
  </si>
  <si>
    <t>EW3LTHP350</t>
  </si>
  <si>
    <t>On-site labor extended warranty - Terra 350 HP for up to 5 years (</t>
  </si>
  <si>
    <t>EW2LHVC150PC</t>
  </si>
  <si>
    <t>On-site labor extended warranty - HVC-150 Power Cabinet for up to 4 years</t>
  </si>
  <si>
    <t>EW3LHVC150PC</t>
  </si>
  <si>
    <t>On-site labor extended warranty - HVC-150 Power Cabinet for up to 5 years</t>
  </si>
  <si>
    <t>Extended warranty</t>
  </si>
  <si>
    <t>1 prepaid year of ChargePoint Assure for CPE250 stations.</t>
  </si>
  <si>
    <t>CPE250-ASSURE-2</t>
  </si>
  <si>
    <t>2 prepaid year of ChargePoint Assure for CPE250 stations.</t>
  </si>
  <si>
    <t>3 prepaid year of ChargePoint Assure for CPE250 stations.</t>
  </si>
  <si>
    <t>CPE250-ASSURE-4</t>
  </si>
  <si>
    <t>4 prepaid year of ChargePoint Assure for CPE250 stations.</t>
  </si>
  <si>
    <t>5 prepaid year of ChargePoint Assure for CPE250 stations.</t>
  </si>
  <si>
    <t>5-yr Extended Warranty</t>
  </si>
  <si>
    <t xml:space="preserve">1 prepaid year of ChargePoint Assure for the Dual Cable EXPP-PL1000. </t>
  </si>
  <si>
    <t xml:space="preserve">2 prepaid year of ChargePoint Assure for the Dual Cable EXPP-PL1000. </t>
  </si>
  <si>
    <t xml:space="preserve">3 prepaid year of ChargePoint Assure for the Dual Cable EXPP-PL1000. </t>
  </si>
  <si>
    <t xml:space="preserve">4 prepaid year of ChargePoint Assure for the Dual Cable EXPP-PL1000. </t>
  </si>
  <si>
    <t xml:space="preserve">5 prepaid year of ChargePoint Assure for the Dual Cable EXPP-PL1000. </t>
  </si>
  <si>
    <t>EXPP-PL1000-DC-ASSUREPRO-1</t>
  </si>
  <si>
    <t>1 prepaid year of ChargePoint Assure Pro for the Dual Cable EXPP-PL1000.</t>
  </si>
  <si>
    <t>EXPP-PL1000-DC-ASSUREPRO-2</t>
  </si>
  <si>
    <t>2 prepaid year of ChargePoint Assure Pro for the Dual Cable EXPP-PL1000.</t>
  </si>
  <si>
    <t>EXPP-PL1000-DC-ASSUREPRO-3</t>
  </si>
  <si>
    <t>3 prepaid year of ChargePoint Assure Pro for the Dual Cable EXPP-PL1000.</t>
  </si>
  <si>
    <t>EXPP-PL1000-DC-ASSUREPRO-4</t>
  </si>
  <si>
    <t>4 prepaid year of ChargePoint Assure Pro for the Dual Cable EXPP-PL1000.</t>
  </si>
  <si>
    <t>EXPP-PL1000-DC-ASSUREPRO-5</t>
  </si>
  <si>
    <t>5 prepaid year of ChargePoint Assure Pro for the Dual Cable EXPP-PL1000.</t>
  </si>
  <si>
    <t>1 prepaid year of ChargePoint Assure for EXPP-BLOCK.</t>
  </si>
  <si>
    <t>2 prepaid year of ChargePoint Assure for EXPP-BLOCK.</t>
  </si>
  <si>
    <t>3 prepaid year of ChargePoint Assure for EXPP-BLOCK.</t>
  </si>
  <si>
    <t>4 prepaid year of ChargePoint Assure for EXPP-BLOCK.</t>
  </si>
  <si>
    <t>5 prepaid year of ChargePoint Assure for EXPP-BLOCK.</t>
  </si>
  <si>
    <t>EXPP-BLOCK-ASSUREPRO-1</t>
  </si>
  <si>
    <t>1 prepaid year of ChargePoint Assure Pro for EXPP-BLOCK.</t>
  </si>
  <si>
    <t>EXPP-BLOCK-ASSUREPRO-2</t>
  </si>
  <si>
    <t>2 prepaid year of ChargePoint Assure Pro for EXPP-BLOCK.</t>
  </si>
  <si>
    <t>EXPP-BLOCK-ASSUREPRO-3</t>
  </si>
  <si>
    <t>3 prepaid year of ChargePoint Assure Pro for EXPP-BLOCK.</t>
  </si>
  <si>
    <t>EXPP-BLOCK-ASSUREPRO-4</t>
  </si>
  <si>
    <t>4 prepaid year of ChargePoint Assure Pro for EXPP-BLOCK.</t>
  </si>
  <si>
    <t>EXPP-BLOCK-ASSUREPRO-5</t>
  </si>
  <si>
    <t>5 prepaid year of ChargePoint Assure Pro for EXPP-BLOCK.</t>
  </si>
  <si>
    <t>ACDI ENERGY SERVICES</t>
  </si>
  <si>
    <t xml:space="preserve">EVSP-60-1 </t>
  </si>
  <si>
    <t xml:space="preserve">60 Series EVantage Service Plan, per device, 1 Year </t>
  </si>
  <si>
    <t>1% orders over $100,000.00</t>
  </si>
  <si>
    <t xml:space="preserve">EVSP-70-1 </t>
  </si>
  <si>
    <t xml:space="preserve">70 Series EVantage Service Plan, per device, 1 Year </t>
  </si>
  <si>
    <t xml:space="preserve">EVSP-80-1 </t>
  </si>
  <si>
    <t xml:space="preserve">80 Series EVantage Service Plan, per device, 1 Year </t>
  </si>
  <si>
    <t xml:space="preserve">EVSP-60-3 </t>
  </si>
  <si>
    <t xml:space="preserve">60 Series EVantage Service Plan, per device, 3 Years </t>
  </si>
  <si>
    <t xml:space="preserve">EVSP-70-3 </t>
  </si>
  <si>
    <t xml:space="preserve">70 Series EVantage Service Plan, per device, 3 Years </t>
  </si>
  <si>
    <t xml:space="preserve">EVSP-80-3 </t>
  </si>
  <si>
    <t xml:space="preserve">80 Series EVantage Service Plan, per device, 3 Years </t>
  </si>
  <si>
    <t xml:space="preserve">EVSP-60-5 </t>
  </si>
  <si>
    <t xml:space="preserve">60 Series EVantage Service Plan, per device, 5 Years </t>
  </si>
  <si>
    <t xml:space="preserve">EVSP-70-5 </t>
  </si>
  <si>
    <t xml:space="preserve">70 Series EVantage Service Plan, per device, 5 Years </t>
  </si>
  <si>
    <t xml:space="preserve">EVSP-80-5 </t>
  </si>
  <si>
    <t xml:space="preserve">80 Series EVantage Service Plan, per device, 5 Years </t>
  </si>
  <si>
    <t xml:space="preserve">SC6-FRS </t>
  </si>
  <si>
    <t xml:space="preserve">Annual Full Replacement Service Warranty, 60 and 70 Series </t>
  </si>
  <si>
    <t xml:space="preserve">SC8-FRS </t>
  </si>
  <si>
    <t xml:space="preserve">Annual Full Replacement Service Warranty, 80 Series </t>
  </si>
  <si>
    <t>ACD-IGNITE</t>
  </si>
  <si>
    <t>One-time initial service per device: Network enablement and dashboard
configuration, including pricing scheme, customer groups, user profiles,
environmental reporting, authentication activation, and training</t>
  </si>
  <si>
    <t>L2-WSP-S5-S6</t>
  </si>
  <si>
    <t>1 Additional Year Warranty Service, Series 6</t>
  </si>
  <si>
    <t>Annual Warranty Service fee beyond first year. Full replacement warranty</t>
  </si>
  <si>
    <t xml:space="preserve">L2-WSP-S7/S7P </t>
  </si>
  <si>
    <t>1 Additional Year Warranty Service, Series 7/ 7 Plus</t>
  </si>
  <si>
    <t>L2-WSP-S8/S8P</t>
  </si>
  <si>
    <t>1 Additional Year Warranty Service, Series 8/ 8 Plus</t>
  </si>
  <si>
    <t>PHI-EXD-SA-WAR1-30-60-TAA</t>
  </si>
  <si>
    <t>Extended Warranty - 1 Additional Year + Maintenance - 30kW &amp; 60kW DCFC</t>
  </si>
  <si>
    <t>Extended Warranty - 1 Additional Year + Maintenance - 30kW &amp; 60kW DCFC units</t>
  </si>
  <si>
    <t>PHI-EXD-SA-WAR2-30-60-TAA</t>
  </si>
  <si>
    <t>Extended Warranty - 2 Additional Years + Maintenance - 30kW &amp; 60kW DCFC</t>
  </si>
  <si>
    <t>Extended Warranty - 2 Additional Years + Maintenance - 30kW &amp; 60kW DCFC units</t>
  </si>
  <si>
    <t>PHI-EXD-SA-WAR3-30-60-TAA</t>
  </si>
  <si>
    <t>Extended Warranty - 3 Additional Years + Maintenance - 30kW &amp; 60kW DCFC</t>
  </si>
  <si>
    <t>Extended Warranty - 3 Additional Years + Maintenance - 30kW &amp; 60kW DCFC units</t>
  </si>
  <si>
    <t>PHI-EXD-SA-WAR1-90-120-180-TAA</t>
  </si>
  <si>
    <t>Extended Warranty - 1 Additional Year + Maintenance - 90-120-150-180 kW DCFC units</t>
  </si>
  <si>
    <t>Extended Warranty - 1 Additional Year + Maintenance - 90kW,120kW,150kW and 180kW DCFC units</t>
  </si>
  <si>
    <t>PHI-EXD-SA-WAR2-90-120-180-TAA</t>
  </si>
  <si>
    <t>Extended Warranty - 2 Additional Years + Maintenance - 90-120-150-180 kW DCFC</t>
  </si>
  <si>
    <t>Extended Warranty - 2 Additional Years + Maintenance - 90kW,120kW,150kW and 180kW DCFC units</t>
  </si>
  <si>
    <t>PHI-EXD-SA-WAR3-90-120-180-TAA</t>
  </si>
  <si>
    <t>Extended Warranty - 3 Additional Years + Maintenance - 90-120-150-180 kW DCFC</t>
  </si>
  <si>
    <t>Extended Warranty - 3 Additional Years + Maintenance - 90kW,120kW,150kW and 180kW DCFC units</t>
  </si>
  <si>
    <t>PHO-Start-Comm-TAA</t>
  </si>
  <si>
    <t>Start-Up / Commissioning</t>
  </si>
  <si>
    <t>EVS-RTM50-W</t>
  </si>
  <si>
    <t>EV-Fast DC Fast Charger (50 kW) Warranty</t>
  </si>
  <si>
    <t>EVS-RT75-W</t>
  </si>
  <si>
    <t>EV-Fast DC Fast Charger (75 kW) Warranty</t>
  </si>
  <si>
    <t>EVS-PKM100-W</t>
  </si>
  <si>
    <t>EV-Fast+ DC Fast Charger (100kW) Warranty</t>
  </si>
  <si>
    <t>EVS-PK150-W</t>
  </si>
  <si>
    <t>EV-Fast+ DC Fast Charger (150kW) Warranty</t>
  </si>
  <si>
    <t>EVS-PKM360-PU-W</t>
  </si>
  <si>
    <t>EV-Fast+ DC Fast Charger Power Unit (360kW)  Warranty</t>
  </si>
  <si>
    <t>EVS-RT175-W</t>
  </si>
  <si>
    <t>EV-Boost DC Fast Charger (175kW) Warranty</t>
  </si>
  <si>
    <t>EVS-FOCUS-F1-W</t>
  </si>
  <si>
    <t>EV-Focus w/ (1) EV-Flex L2 Charger Warranty</t>
  </si>
  <si>
    <t>EVS-32A-l2-001-W</t>
  </si>
  <si>
    <t>EV-Flex Level 2 Charger (7.68 kW) Warranty</t>
  </si>
  <si>
    <t>EVS-32A-l2-002-W</t>
  </si>
  <si>
    <t>EV-Flex Lite Level 2 Charger (7.68 kW) Warranty</t>
  </si>
  <si>
    <t>EVS-80A-l2-001-W</t>
  </si>
  <si>
    <t>EV-Fleet Level 2 Charger (19.2 kW)Warranty</t>
  </si>
  <si>
    <t>EVS-80A-l2-EU1-W</t>
  </si>
  <si>
    <t>EV-Flex EU Level 2 Charger (7.36 kW/22 kW) Warranty</t>
  </si>
  <si>
    <t>EVS-L2-PED-W</t>
  </si>
  <si>
    <t>Standard L2 Pedestal Warranty</t>
  </si>
  <si>
    <t>EVS-L2-PED-CR-72-W</t>
  </si>
  <si>
    <t>L2 Dual-Pedestal with Cable Retractor (up to 18' cables) Warranty</t>
  </si>
  <si>
    <t>EVS-L2-WM-CR-W</t>
  </si>
  <si>
    <t xml:space="preserve"> Standard Wall Mount L2 Cable Retractor Warranty</t>
  </si>
  <si>
    <t>EVS-FOCUS-F1-CR-W</t>
  </si>
  <si>
    <t>EV-Focus w/ (1) EV-Flex L2 Charger + Retractor Warranty</t>
  </si>
  <si>
    <t>EVS-FOCUS-F2-W</t>
  </si>
  <si>
    <t>EV-Focus w/ (2) EV-Flex L2 Chargers Warranty</t>
  </si>
  <si>
    <t>EVS-FOCUS-F2-CR-W</t>
  </si>
  <si>
    <t>EV-Focus w/ (2) EV-Flex L2 Charger + Retractors Warranty</t>
  </si>
  <si>
    <t>EVS-FOCUS-FL1-W</t>
  </si>
  <si>
    <t>EV-Focus w/ (1) EV-Fleet L2 Charger Warranty</t>
  </si>
  <si>
    <t>EVS-FOCUS-FL1-CR-W</t>
  </si>
  <si>
    <t>EV-Focus w/ (1) EV-Fleet L2 Charger + Retractor Warranty</t>
  </si>
  <si>
    <t>EVS-FOCUS-FL2-W</t>
  </si>
  <si>
    <t>EV-Focus w/ (2) EV-Fleet L2 Chargers Warranty</t>
  </si>
  <si>
    <t>EVS-FOCUS-FL2-CR-W</t>
  </si>
  <si>
    <t>EV-Focus w/ (2) EV-Fleet L2 Charger + Retractors  Warranty</t>
  </si>
  <si>
    <t>EVS-FOCUS-EU1-W</t>
  </si>
  <si>
    <t>EV-Focus w/ (1) EV-Flex EU L2 Charger Warranty</t>
  </si>
  <si>
    <t>EVS-FOCUS-EU1-CR-W</t>
  </si>
  <si>
    <t>EV-Focus w/ (1) EV-Flex EU L2 Charger + Retractor Warranty</t>
  </si>
  <si>
    <t>EVS-FOCUS-EU2-W</t>
  </si>
  <si>
    <t>EV-Focus w/ (2) EV-Flex EU L2 Chargers Warranty</t>
  </si>
  <si>
    <t>EVS-FOCUS-EU2-CR-W</t>
  </si>
  <si>
    <t>EV-Focus w/ (2) EV-Flex EU L2 Charger + Retractors Warranty</t>
  </si>
  <si>
    <t>EVC-SHIELD-1</t>
  </si>
  <si>
    <t>EV Connect Shield - Single Port Stations - 1 Year Term</t>
  </si>
  <si>
    <t>EV Connect Shield: (Single Port Station) A comprehensive parts and labor warranty plan that covers every operational and maintenance aspect of the EV charging station — guaranteeing maximum performance and uptime. With EV Connect as your partner, we’ll make your EV charging experience as seamless and effortless as possible. Includes: Hardware Parts Coverage, Certified On-Site Labor Coverage and Dispatch, Real Time Performance Management, On Site Repairs in 48-72 Hours, Remote Troubleshooting and Support, Remote Proactive Monitoring, Automated Alerts to EV Connect Support team, Routine Network and Firmware Updates and Station Replacement if Needed</t>
  </si>
  <si>
    <t>EVC-SHIELD-3</t>
  </si>
  <si>
    <t>EV Connect Shield - Single Port Stations - 3 Year Term</t>
  </si>
  <si>
    <t>EVC-SHIELD-5</t>
  </si>
  <si>
    <t>EV Connect Shield - Single Port Stations - 5 Year Term</t>
  </si>
  <si>
    <t>EVC-SHIELD-DUAL-1</t>
  </si>
  <si>
    <t>EV Connect Shield - Dual Port Add-On - 3 Year Term</t>
  </si>
  <si>
    <t>Additional EV Connect Shield line item for Dual Port Stations - 1 Year Term</t>
  </si>
  <si>
    <t>EVC-SHIELD-DUAL-3</t>
  </si>
  <si>
    <t>EV Connect Shield - Dual Port Add-On - 5 Year Term</t>
  </si>
  <si>
    <t>EVC-SHIELD-DUAL-5</t>
  </si>
  <si>
    <t>EV Connect Shield - Dual Port Add-On - 1 Year Term</t>
  </si>
  <si>
    <t>EVC-SHIELD-L2-PC-SP-30-40</t>
  </si>
  <si>
    <t>EVC Shield - PowerCharge - Level 2 - Platinum - Single Port - Pedestal/Wall - 32A/40A - 5 Year</t>
  </si>
  <si>
    <t>A comprehensive parts and labor service plan that covers every operational and maintenance aspect of the EV charging station to maximize performance and uptime. Includes: Hardware Parts Coverage, Certified On-Site Labor Coverage and Dispatch, Real Time Performance Management, On Site Repairs in 48-72 Hours, Remote Troubleshooting and Support, Remote Proactive Monitoring, Automated Alerts to EV Connect Support team, Routine Network and Firmware Updates and Station Replacement, if needed.</t>
  </si>
  <si>
    <t>EVC-SHIELD-L2-PC-SP-80</t>
  </si>
  <si>
    <t>EVC Shield - PowerCharge - Level 2 - Platinum - Single Port - Pedestal/Wall -  80A - 5 Year</t>
  </si>
  <si>
    <t>EVC-SHIELD-L2-PC-DP-80</t>
  </si>
  <si>
    <t>EVC Shield - PowerCharge - Level 2 - Platinum - Dual Port - Pedestal -  80A - 5 Year</t>
  </si>
  <si>
    <t>EVC-SHIELD-L2-PC-DP-30-40</t>
  </si>
  <si>
    <t>EVC Shield - PowerCharge - Level 2 - Platinum - Dual Port - Pedestal -  32A/40A - 5 Year</t>
  </si>
  <si>
    <t>EVC-SHIELD-L2-BTC-SP-30-40</t>
  </si>
  <si>
    <t>EVC Shield - BTCPower - Level 2 - Single Port - Pedestal - 30A/40A - 5 Year</t>
  </si>
  <si>
    <t>EVC-SHIELD-L2-BTC-DP-30-40</t>
  </si>
  <si>
    <t>EVC Shield - BTCPower - Level 2 - Dual Port - Pedestal - 30A/40A - 5 Year</t>
  </si>
  <si>
    <t>EVC-SHIELD-L2-EC-DP-30-40</t>
  </si>
  <si>
    <t>EVC Shield - EvoCharge - Level 2 - iEVSE Plus - Dual Port - Pedestal - 5 Year</t>
  </si>
  <si>
    <t>EVC-SHIELD-L2-EC-SP-30-40</t>
  </si>
  <si>
    <t>EVC Shield - EvoCharge - Level 2 - iEVSE Plus - Single Port - Pedestal/Wall - 32A/40A - 3 Year</t>
  </si>
  <si>
    <t>EVC-SHIELD-DCFC-BTC-Gen4-120-Pro-3</t>
  </si>
  <si>
    <t>EV Connect Shield - Level 3 - Professional - 3 Year Term - BTCPower - DCFC - Gen 4 - Dual Port - 120kW/ 500A - LIQ - CCS1/CCS1 - RFID/CCR</t>
  </si>
  <si>
    <t>Includes 1 Annual Preventative Maintenance visit, including inspection of interior and exterior components and accessories, check of voltage, current, and power, and electronic summary report, and review of faults or issues. Includes Hardware Warranty Administration and Procurement of Parts and Coordination of Labor dispatch at site with EV Connect expedited SLAs 48-72h dispatch/repair turnaround to ensure a high uptime of charging stations. Cost of unlimited dispatch requests of parts and labor related to corrective maintenance are included. Remote Commissioning is included on this shield package. Includes EV Connect’s technical support team proactively monitoring station health utilizing EV Connect’s proprietary C-NOC Monitoring on behalf of the station operator.</t>
  </si>
  <si>
    <t>EVC-SHIELD-DCFC-BTC-Gen4-120-Pro-5</t>
  </si>
  <si>
    <t>EV Connect Shield - Level 3 - Professional - 5 Year Term - BTCPower - DCFC - Gen 4 - Dual Port - 120kW/ 500A - LIQ - CCS1/CCS1 - RFID/CCR</t>
  </si>
  <si>
    <t>EVC-SHIELD-DCFC-BTC-Gen4-180-Pro-3</t>
  </si>
  <si>
    <t>EV Connect Shield - Level 3 - Professional - 3 Year Term - BTCPower - DCFC - Gen 4 - Dual Port - 180kW/ 500A - LIQ - CCS1/CCS1 - RFID/CCR</t>
  </si>
  <si>
    <t>EVC-SHIELD-DCFC-BTC-Gen4-180-Pro-5</t>
  </si>
  <si>
    <t>EV Connect Shield - Level 3 - Professional - 5 Year Term - BTCPower - DCFC - Gen 4 - Dual Port - 180kW/ 500A - LIQ - CCS1/CCS1 - RFID/CCR</t>
  </si>
  <si>
    <t>EVC-SHIELD-DCFC-BTC-Gen2-DP-Pro-3</t>
  </si>
  <si>
    <t>EV Connect Shield - Level 3 - Professional - 3 Year Term - BTCPower - DCFC - Dual Port - Gen 2 Dispenser - 350A CCS1 Liq Cooled - RFID - Payter</t>
  </si>
  <si>
    <t>EVC-SHIELD-DCFC-BTC-Gen2-DP-Pro-5</t>
  </si>
  <si>
    <t>EV Connect Shield - Level 3 - Professional - 5 Year Term - BTCPower - DCFC - Dual Port - Gen 2 Dispenser - 350A CCS1 Liq Cooled - RFID - Payter</t>
  </si>
  <si>
    <t>EVC-SHIELD-DCFC-BTC-Gen2-SP-Pro-3</t>
  </si>
  <si>
    <t>EV Connect Shield - Level 3 - Professional - 3 Year Term - BTCPower - DCFC - Single Port - Gen 2 Dispenser - 350A CCS1 Liq Cooled - RFID - Payter</t>
  </si>
  <si>
    <t>EVC-SHIELD-DCFC-BTC-Gen2-SP-Pro-5</t>
  </si>
  <si>
    <t>EV Connect Shield - Level 3 - Professional - 5 Year Term - BTCPower - DCFC - Single Port - Gen 2 Dispenser - 350A CCS1 Liq Cooled - RFID - Payter</t>
  </si>
  <si>
    <t>EVC-SHIELD-DCFC-Tritium-PKM-2-Pro-3</t>
  </si>
  <si>
    <t>EV Connect Shield - Level 3 - Professional - 3 Year Term - PKM150 (150kW) 2 Charger</t>
  </si>
  <si>
    <t>EVC-SHIELD-DCFC-Tritium-PKM-2-Pro-5</t>
  </si>
  <si>
    <t>EV Connect Shield - Level 3 - Professional - 5 Year Term - PKM150 (150kW) 2 Charger</t>
  </si>
  <si>
    <t>EVC-SHIELD-DCFC-Tritium-PKM-3-Pro-3</t>
  </si>
  <si>
    <t>EV Connect Shield - Level 3 - Professional - 3 Year Term - PKM150 (150kW) 3 Charger</t>
  </si>
  <si>
    <t>EVC-SHIELD-DCFC-Tritium-PKM-3-Pro-5</t>
  </si>
  <si>
    <t>EV Connect Shield - Level 3 - Professional - 5 Year Term - PKM150 (150kW) 3 Charger</t>
  </si>
  <si>
    <t>EVC-SHIELD-DCFC-Tritium-PKM-4-Pro-3</t>
  </si>
  <si>
    <t>EV Connect Shield - Level 3 - Professional - 3 Year Term - PKM150 (150kW) 4 Charger</t>
  </si>
  <si>
    <t>EVC-SHIELD-DCFC-Tritium-PKM-4-Pro-5</t>
  </si>
  <si>
    <t>EV Connect Shield - Level 3 - Professional - 5 Year Term - PKM150 (150kW) 4 Charger</t>
  </si>
  <si>
    <t>EVC-SHIELD-DCFC-Tritium-RTM-50-Pro-3</t>
  </si>
  <si>
    <t>EV Connect Shield - Level 3 - Professional - 3 Year Term - Tritium - DCFC - RTM 75 - Dual Port - 50kW - CCS1/CCS1 - 200A/20ft Cables</t>
  </si>
  <si>
    <t>EVC-SHIELD-DCFC-Tritium-RTM-50-Pro-5</t>
  </si>
  <si>
    <t>EV Connect Shield - Level 3 - Professional - 5 Year Term - Tritium - DCFC - RTM 75 - Dual Port - 50kW - CCS1/CCS1 - 200A/20ft Cables</t>
  </si>
  <si>
    <t>EVC-SHIELD-DCFC-Tritium-RTM-75-Pro-3</t>
  </si>
  <si>
    <t>EV Connect Shield - Level 3 - Professional - 3 Year Term - Tritium - DCFC - RTM 75 Dual Port - 75kW - CCS1/CCS1 - 200A/20ft Cables</t>
  </si>
  <si>
    <t>EVC-SHIELD-DCFC-Tritium-RTM-75-Pro-5</t>
  </si>
  <si>
    <t>EV Connect Shield - Level 3 - Professional - 5 Year Term - Tritium - DCFC - RTM 75 Dual Port - 75kW - CCS1/CCS1 - 200A/20ft Cables</t>
  </si>
  <si>
    <t>ChargePoint CT4000 - Assure 1YR</t>
  </si>
  <si>
    <t>1 prepaid year of ChargePoint Assure for CT4000 stations. Includes Parts and Labor Warranty, Remote Technical Support, On-Site
Repairs when needed, Unlimited Configuration Changes, and Reporting.</t>
  </si>
  <si>
    <t>ChargePoint CT4000 - Assure 2YR</t>
  </si>
  <si>
    <t>2 prepaid years of ChargePoint Assure for CT4000 stations. Includes Parts and Labor Warranty, Remote Technical Support, On-Site
Repairs when needed, Unlimited Configuration Changes, and Reporting.</t>
  </si>
  <si>
    <t>ChargePoint CT4000 - Assure 3YR</t>
  </si>
  <si>
    <t>3 prepaid years of ChargePoint Assure for CT4000 stations. Includes Parts and Labor Warranty, Remote Technical Support, On-Site
Repairs when needed, Unlimited Configuration Changes, and Reporting.</t>
  </si>
  <si>
    <t>ChargePoint CT4000 - Assure 4YR</t>
  </si>
  <si>
    <t>4 prepaid years of ChargePoint Assure for CT4000 stations. Includes Parts and Labor Warranty, Remote Technical Support, On-Site
Repairs when needed, Unlimited Configuration Changes, and Reporting.</t>
  </si>
  <si>
    <t>ChargePoint CT4000 - Assure 5YR</t>
  </si>
  <si>
    <t>5 prepaid year of ChargePoint Assure for CT4000 stations. Includes Parts and Labor Warranty, Remote Technical Support, On-Site
Repairs when needed, Unlimited Configuration Changes, and Reporting.</t>
  </si>
  <si>
    <t>ChargePoint CP6000 - Assure 1YR</t>
  </si>
  <si>
    <t>1 prepaid year of ChargePoint Assure for CP6000 stations. Includes Parts and Labor Warranty, Remote Technical Support, On-Site
Repairs when needed, Unlimited Configuration Changes, and Reporting.</t>
  </si>
  <si>
    <t>ChargePoint CP6000 - Assure 2YR</t>
  </si>
  <si>
    <t>2 prepaid years of ChargePoint Assure for CP6000 stations. Includes Parts and Labor Warranty, Remote Technical Support, On-Site
Repairs when needed, Unlimited Configuration Changes, and Reporting.</t>
  </si>
  <si>
    <t>ChargePoint CP6000 - Assure 3YR</t>
  </si>
  <si>
    <t>3 prepaid years of ChargePoint Assure for CP6000 stations. Includes Parts and Labor Warranty, Remote Technical Support, On-Site
Repairs when needed, Unlimited Configuration Changes, and Reporting.</t>
  </si>
  <si>
    <t>ChargePoint CP6000 - Assure 4YR</t>
  </si>
  <si>
    <t>4 prepaid years of ChargePoint Assure for CP6000 stations. Includes Parts and Labor Warranty, Remote Technical Support, On-Site
Repairs when needed, Unlimited Configuration Changes, and Reporting.</t>
  </si>
  <si>
    <t>ChargePoint CP6000 - Assure 5YR</t>
  </si>
  <si>
    <t>5 prepaid years of ChargePoint Assure for CP6000 stations. Includes Parts and Labor Warranty, Remote Technical Support, On-Site
Repairs when needed, Unlimited Configuration Changes, and Reporting.</t>
  </si>
  <si>
    <t>ChargePoint CPF - Assure ASSURE-1YR</t>
  </si>
  <si>
    <t>1 prepaid year of ChargePoint Assure for CPF stations. Includes Parts and Labor Warranty, Remote Technical Support, On-Site
Repairs when needed, Unlimited Configuration Changes, and Reporting.</t>
  </si>
  <si>
    <t>ChargePoint CPF - Assure ASSURE-2YR</t>
  </si>
  <si>
    <t>2 prepaid year of ChargePoint Assure for CPF stations. Includes Parts and Labor Warranty, Remote Technical Support, On-Site
Repairs when needed, Unlimited Configuration Changes, and Reporting.</t>
  </si>
  <si>
    <t>ChargePoint CPF - Assure ASSURE-3YR</t>
  </si>
  <si>
    <t>3 prepaid year of ChargePoint Assure for CPF stations. Includes Parts and Labor Warranty, Remote Technical Support, On-Site
Repairs when needed, Unlimited Configuration Changes, and Reporting.</t>
  </si>
  <si>
    <t>ChargePoint CPF - Assure ASSURE-4YR</t>
  </si>
  <si>
    <t>4 prepaid year of ChargePoint Assure for CPF stations. Includes Parts and Labor Warranty, Remote Technical Support, On-Site
Repairs when needed, Unlimited Configuration Changes, and Reporting.</t>
  </si>
  <si>
    <t>ChargePoint CPF - Assure ASSURE-5YR</t>
  </si>
  <si>
    <t>5 prepaid years of ChargePoint Assure. for CPF stations. Includes Parts and Labor Warranty, Remote Technical Support, On-Site
Repairs when needed, Unlimited Configuration Changes, and Reporting.</t>
  </si>
  <si>
    <t>ChargePoint CPE250 - Assure 1YR</t>
  </si>
  <si>
    <t>1 prepaid year of ChargePoint Assure for CPE250 stations. Includes Parts and Labor Warranty, Remote Technical Support, On-Site
Repairs when needed, Unlimited Configuration Changes, and Reporting.</t>
  </si>
  <si>
    <t>ChargePoint CPE250 - Assure 2YR</t>
  </si>
  <si>
    <t>2 prepaid year of ChargePoint Assure for CPE250 stations. Includes Parts and Labor Warranty, Remote Technical Support, On-Site
Repairs when needed, Unlimited Configuration Changes, and Reporting.</t>
  </si>
  <si>
    <t>ChargePoint CPE250 - Assure 3YR</t>
  </si>
  <si>
    <t>3 prepaid year of ChargePoint Assure for CPE250 stations. Includes Parts and Labor Warranty, Remote Technical Support, On-Site
Repairs when needed, Unlimited Configuration Changes, and Reporting.</t>
  </si>
  <si>
    <t>ChargePoint CPE250 - Assure 4YR</t>
  </si>
  <si>
    <t>4 prepaid years of ChargePoint Assure for CPE250 stations. Includes Parts and Labor Warranty, Remote Technical Support, On-Site
Repairs when needed, Unlimited Configuration Changes, and Reporting.</t>
  </si>
  <si>
    <t>ChargePoint CPE250 - Assure 5YR</t>
  </si>
  <si>
    <t>5 prepaid years of ChargePoint Assure for CPE250 stations. Includes Parts and Labor Warranty, Remote Technical Support, On-Site
Repairs when needed, Unlimited Configuration Changes, and Reporting.</t>
  </si>
  <si>
    <t>Additional 1 year parts only warranty for CPE280 stations. Pricing is for the entire station.</t>
  </si>
  <si>
    <t>Additional 2 year parts only warranty for CPE280 stations. Pricing is for the entire station.</t>
  </si>
  <si>
    <t>Additional 3 year parts only warranty for CPE280 stations. Pricing is for the entire station.</t>
  </si>
  <si>
    <t>Additional 4 year parts only warranty for CPE280 stations. Pricing is for the entire station.</t>
  </si>
  <si>
    <t>Additional 5 year parts only warranty for CPE280 stations. Pricing is for the entire station.</t>
  </si>
  <si>
    <t>Additional 6 year parts only warranty for CPE280 stations. Pricing is for the entire station.</t>
  </si>
  <si>
    <t>Additional 7 year parts only warranty for CPE280 stations. Pricing is for the entire station.</t>
  </si>
  <si>
    <t>Additional 8 year parts only warranty for CPE280 stations. Pricing is for the entire station.</t>
  </si>
  <si>
    <t>Additional 9 year parts only warranty for CPE280 stations. Pricing is for the entire station.</t>
  </si>
  <si>
    <t>1 year prepaid Forward Stock Spares Management Service for CPE280 stations. Spares are stored by ChargePoint at a designated facility.</t>
  </si>
  <si>
    <t>2 years prepaid Forward Stock Spares Management Service for CPE280 stations. Spares are stored by ChargePoint at a designated facility.</t>
  </si>
  <si>
    <t>3 years prepaid Forward Stock Spares Management Service for CPE280 stations. Spares are stored by ChargePoint at a designated facility.</t>
  </si>
  <si>
    <t>4 years prepaid Forward Stock Spares Management Service for CPE280 stations. Spares are stored by ChargePoint at a designated facility.</t>
  </si>
  <si>
    <t>5 years prepaid Forward Stock Spares Management Service for CPE280 stations. Spares are stored by ChargePoint at a designated facility.</t>
  </si>
  <si>
    <t>Prepaid coterminus renewal for Forward Stock Spares Management Service for CPE280 stations.</t>
  </si>
  <si>
    <t>Verdek</t>
  </si>
  <si>
    <t>EVO Installation 40'</t>
  </si>
  <si>
    <t>On site set-up crain required  (site grading not included)</t>
  </si>
  <si>
    <t>EVO Communication Hardware</t>
  </si>
  <si>
    <t>Communication</t>
  </si>
  <si>
    <t>EVO Satellite Communication</t>
  </si>
  <si>
    <t>EVO Preventive Maintenance (1yr)</t>
  </si>
  <si>
    <t>Preventive Maintenance</t>
  </si>
  <si>
    <t>EVO Preventive Maintenance (5yr)</t>
  </si>
  <si>
    <t>EVO Installation 36'</t>
  </si>
  <si>
    <t>Assembly</t>
  </si>
  <si>
    <t>EVO Additional Storage</t>
  </si>
  <si>
    <t>Storage</t>
  </si>
  <si>
    <t>EVO Backup Generator</t>
  </si>
  <si>
    <t>Generator</t>
  </si>
  <si>
    <t>EVO Security</t>
  </si>
  <si>
    <t>Security Camera</t>
  </si>
  <si>
    <t>EVO Satellite Communication (2yr)</t>
  </si>
  <si>
    <t>Satellite Connection</t>
  </si>
  <si>
    <t>EVO Satellite Communication (3yr)</t>
  </si>
  <si>
    <t>Installation</t>
  </si>
  <si>
    <t>Commissioning</t>
  </si>
  <si>
    <t>No Current Offerings</t>
  </si>
  <si>
    <t>CT4001-CCM</t>
  </si>
  <si>
    <t>CT4K CONCRETE MOUNTING KIT</t>
  </si>
  <si>
    <t>ChargePoint CT4001-CCM Optional CT4000 Bollard Concrete Mounting Kit. Bolts: 5/8 - 11 x 9, F1554 Grade 55 hot-dipped galvanized threaded bolts - 3 ea. Nuts: 5/8 - Heavy Galvanized Hex Nuts (DH Rated) - 12 ea. Washers: Galvanized Washers (ASTM F436) - 9 ea. Plastic Template - 1 ea</t>
  </si>
  <si>
    <t>CPE250C-625-ENABLE</t>
  </si>
  <si>
    <t>CPE250 ENABLE UPGRADE TOKEN</t>
  </si>
  <si>
    <t>ChargePoint CPE250C-625-ENABLE - Enables upgrade of CPE250 from 50kW to 625 kW</t>
  </si>
  <si>
    <t>CPE250-PAIRINGKIT-F</t>
  </si>
  <si>
    <t>CPE250 PAIRING KIT</t>
  </si>
  <si>
    <t>ChargePoint CPE250-PAIRINGKIT-F - Kit required for each CPE250 station that is to be installed in a paired configuration</t>
  </si>
  <si>
    <t>CPF Activation</t>
  </si>
  <si>
    <t>Fleet Application Only - Initial Station Activation &amp; Configuration Service - Activation of cloud services and configuration of radio groups, custom groups, connections, access control, visibility control, pricing, reports and alerts. One time initial service per port.</t>
  </si>
  <si>
    <t>CHARGEPOINT SUPPORT PRODUCTS</t>
  </si>
  <si>
    <t>ChargePoint Station Activation and Configuration Service.  One time Activation &amp; Configuration of Stations.  Activate ChargePoint Service Plans, Activate ChargePoint Warranties, Configure Radio Groups, Configure Custom Groups, Configure Connections, Configure Access Control, Configure Visibility Control and Configure Pricing.</t>
  </si>
  <si>
    <t>CPE250-Adapter</t>
  </si>
  <si>
    <t>CPE250 Adapter</t>
  </si>
  <si>
    <t>Adapter that allows a CPE250 to be installed on a concrete base/pad designed for CPE200, Black</t>
  </si>
  <si>
    <t>CPE250-TOOLKIT-F</t>
  </si>
  <si>
    <t>CPE250 Tool Kit</t>
  </si>
  <si>
    <t>CPE250 Tool Kit Quantity 1 ToolKit is required per order.  For over 10 stations, 1 toolkit per every 10 stations.</t>
  </si>
  <si>
    <t>CPGW1-LTE</t>
  </si>
  <si>
    <t xml:space="preserve"> ChargePoint Gateway</t>
  </si>
  <si>
    <t>The ChargePoint Gateway hardware provides connectivity for CPF25 and CPF50 to ChargePoint's Cloud via a cell to Wi-Fi modem. One gateway hardware can provide connectivity up-to 9 CPF25/CPF50 ports that are within 150 feet line of sight of the gateway. A gateway must be ordered for a new site, or if the site exceeds more than 9 ports, or if the CPF25/CPF50 is installed more than 150 feet from the existing gateway.</t>
  </si>
  <si>
    <t>DC-UNIVERSAL-CMT-METRIC</t>
  </si>
  <si>
    <t>metal bracket</t>
  </si>
  <si>
    <t>Required metal bracket to align conduits and mounting bolts for DC power delivery products when cable entrance is from below. This bracket is to be installed into the foundation before the concrete pad is poured.  Metric Units.  Required for CPE250 and PDD series. Required Kit for all CPE250 Stations</t>
  </si>
  <si>
    <t>CPF25-CCM</t>
  </si>
  <si>
    <t>Concrete Mounting Hardware Kit</t>
  </si>
  <si>
    <t>CP6K-CMT</t>
  </si>
  <si>
    <t>Bollard Concrete Mounting Kit</t>
  </si>
  <si>
    <t>CPH50-NEMA14-50-L23</t>
  </si>
  <si>
    <t>Single port, Type 1 cable</t>
  </si>
  <si>
    <t xml:space="preserve">Single port, Type 1 cable, Single Phase, NEMA 14-50 Plug without 15118 support ChargePoint Home Stations cannot be returned for exchange or for stock balance. All sales final.  Not for Commercial sale. For installations in Single Family Homes only.   Warranty valid for single-family application only. Resellers wishing to sell Home solutions are required to sign the Home addendum agreement.  Pricing subject to change and is confidential.  Minimum order quantity is 12 units per order (can be a mix of configurations). Ground shipping included for all US Home orders.  </t>
  </si>
  <si>
    <t>CPH50-NEMA6-50-L23</t>
  </si>
  <si>
    <t>Single Port, Wall Mount</t>
  </si>
  <si>
    <t xml:space="preserve">Single Port, Wall Mount, 16A-50A, Type 1, NEMA 6-50, Cable 23? ChargePoint Home Stations cannot be returned for exchange or for stock balance. All sales final.  Not for Commercial sale. For installations in Single Family Homes only.   Warranty valid for single-family application only. Resellers wishing to sell Home solutions are required to sign the Home addendum agreement.  Pricing subject to change and is confidential.  Minimum order quantity is 12 units per order (can be a mix of configurations). Ground shipping included for all US Home orders.  </t>
  </si>
  <si>
    <t>CT1000-CPCMF-CPFL00K</t>
  </si>
  <si>
    <t>ChargePoint Cards and Signage</t>
  </si>
  <si>
    <t>The ChargePoint Fleet Card Kit includes 10 Fleet Cards for charging fleet vehicles. Fleet managers log into the admin portal to set up the fleet cards and associate each card with a fleet vehicle. The Card Kit enables managers to track and manage all fleet vehicle charging within the admin portal. The Fleet Cards can be used at stations owned by the organization or public ChargePoint stations.</t>
  </si>
  <si>
    <t xml:space="preserve">CT1000-CPCMF-CNCP00K </t>
  </si>
  <si>
    <t>ChargePoint Card in Mailing Folder - Key Fob Size - Order in multiples of 25.  Price is per mailing folder.</t>
  </si>
  <si>
    <t>CT1000-CPCMF-XXXXXX</t>
  </si>
  <si>
    <t>Custom ChargePoint Cards - 2000 pieces minimum. Special Order. Mailing Folder (one card per mailer) CT1000-CPCMF-XXXXXX $6.00. 
Custom ChargePoint Cards - 5000 pieces minimum. Special Order. Mailing Folder (one card per mailer) CT1000-CPCMF-XXXXXX $5.00.
Custom ChargePoint Cards - 10,000 pieces minimum. Special Order. Mailing Folder (one card per mailer) CT1000-CPCMF-XXXXXX $4.50.</t>
  </si>
  <si>
    <t>CPCLD-MFH-5</t>
  </si>
  <si>
    <t xml:space="preserve">Cloud Connectivity for Multi-Family Home </t>
  </si>
  <si>
    <t>Customer chooses Cloud Connectivity for Multi-Family Home. The Multifamily Home Plan, Site Activation, and Site Validation are required to activate CPF25 Personal Charging Stations for each order.  Assure is not available for Multi-Family.</t>
  </si>
  <si>
    <t>CPMFHS-ACTIVE</t>
  </si>
  <si>
    <t>Multi Family Home Site Activation</t>
  </si>
  <si>
    <t>Customer Selects Multi Family Home Site Activation.  Initial Station Activation &amp; Configuration. This only includes Activation of cloud solutions and configuration of radio groups, custom groups, connections, access control, visibility control, pricing, reports and alerts. One time initial setup per site. The Multifamily Home Plan, Site Activation, and Site Validation are required to activate CPF25 Personal Charging Stations for each order.  Assure is not available for Multi-Family.</t>
  </si>
  <si>
    <t>PLEMCO</t>
  </si>
  <si>
    <t>EVCP-D-N</t>
  </si>
  <si>
    <t>EV CHARGER PEDESTAL-DUAL</t>
  </si>
  <si>
    <t>55L X 20W (IN),Free-standing pedestal for mounting EV charger unit(s). The unit has a 14"x14" base plate which must be attached to a pre-existing base (usually concrete) with will receive the included bolts. Vandal resistant base bolts are included. stands either52" or 84" tall. The unit at its 84" height will have the option of future cord-retractor retrofit. The dimensions are ADA compliant. IMPORTANT NOTE: The model shown in the photo is designed to receive the Leviton EVB32 Basic Charger, however, otherEV charger models can be adapted as well.</t>
  </si>
  <si>
    <t>EVC7P-S-R</t>
  </si>
  <si>
    <t>EV CHARGER PEDESTAL &amp; CORD RETRACTOR-SIN</t>
  </si>
  <si>
    <t>90L X 20W (IN),Free-standing pedestal for mounting EV charger unit(s). The unit has a 14"x14" base plate which must be attached to a pre-existing base (usually concrete) with will receive the included bolts. Vandal resistant base bolts are included. stands 84" tall. A cord retractor with a cable-holder is included at the top through which the charger cable is held. The dimensions are ADA compliant. IMPORTANT NOTE: The model shown in the photo is designed to receive the Leviton EVB32 Basic Charger, however, other EV charger models can be adapted as well.</t>
  </si>
  <si>
    <t>EVC7P-D-R</t>
  </si>
  <si>
    <t>EV CHARGER PEDESTAL &amp; CORD RETRACTOR-DUA</t>
  </si>
  <si>
    <t>90L X 20W (IN),Free-standing pedestal for mounting EV charger unit(s). The unit has a 14"x14" base plate which must be attached to a pre-existing base (usually concrete) with will receive the included bolts. Vandal resistant base bolts are included. stands 84" tall. Two cord retractors each with a cable-holder is included at the top through which the charger cables are held. The dimensions are ADA compliant. The single basic chargers are independently mounted to the front and the back of the post. IMPORTANT NOTE: The model shown in the photo is designed to receive the Leviton EVB32 Basic Charger, however, other EV charger models can be adapted as well.</t>
  </si>
  <si>
    <t>0000-01-000</t>
  </si>
  <si>
    <t>CLIPPER_1001-0015-B</t>
  </si>
  <si>
    <t>WALL MOUNT SAE J1772 HOLSTER</t>
  </si>
  <si>
    <t>8L X 8W (IN),Wall or pedestal mount SAE-J1772 connector holster for use with ClipperCreek electric vehicle charging stations. This holster provides excellent protection from the elements. For more information see: https://store.clippercreek.com/accessories/sae-j1772-connector-holster</t>
  </si>
  <si>
    <t>0900-08-000</t>
  </si>
  <si>
    <t>CLIPPER_0900-01-020</t>
  </si>
  <si>
    <t>CHARGEGUARD SIMPLE ACCESS CONTROL FOR HCS</t>
  </si>
  <si>
    <t>15L X 8W (IN),ChargeGuard Access Control Option, an affordable, key-based access control solution designed for fleet, workplace, multi-tenant, hospitality and residential charging applications. The ChargeGuard option, delivers reliable access control for the Level2, 240V ClipperCreek HCS Series product line. (HCS Charging Stations sold separately). For more information see: https://store.clippercreek.com/accessories/chargeguard-access-control-evse</t>
  </si>
  <si>
    <t>0300-00-025</t>
  </si>
  <si>
    <t>CLIPPER_0300-00-025</t>
  </si>
  <si>
    <t>PROMOUNTDUO UNIVERSAL PEDESTAL</t>
  </si>
  <si>
    <t>25L X 12W (IN),The ProMountDuo Universal Pedestal is the perfect solution for installing your ClipperCreek or Tesla EVSE. The pedestal is the ideal choice for parking lot installations. The ProMountDuo pedestal is compatible with all hardwired ClipperCreek HCS, LCS, and ACS series, as well as the second generation Tesla Wall connector. For more information see: https://store.clippercreek.com/mounting-solutions/pmd-10t</t>
  </si>
  <si>
    <t>0300-00-000</t>
  </si>
  <si>
    <t>CLIPPER_0300-00-000</t>
  </si>
  <si>
    <t>RETRACTOR FOR CHARGING CABLES, WALL MOUNT</t>
  </si>
  <si>
    <t>14L X 9W (IN),The wall mount retractor from ClipperCreek is the ideal solution for sites that need cable management and paris well with any ClipperCreek wall mounted charging station. For more information see: https://store.clippercreek.com/mounting-solutions/ev-charging-cable-retractor</t>
  </si>
  <si>
    <t>0300-00-015</t>
  </si>
  <si>
    <t>CLIPPER_0300-00-015</t>
  </si>
  <si>
    <t>CS PEDESTAL</t>
  </si>
  <si>
    <t>15L X 14W (IN),The CS Pedestal works with all CS electric vehicle charging stations from ClipperCreek. Mount a single unit or dual units, add one or two 120V GFCI outlets for more versatility. For more information see: https://store.clippercreek.com/mounting-solutions/ev-charging-station-mounting-cs-pedestal</t>
  </si>
  <si>
    <t>0300-00-016</t>
  </si>
  <si>
    <t>CLIPPER_0300-00-016</t>
  </si>
  <si>
    <t>CS DUAL MOUNT PEDESTAL KIT</t>
  </si>
  <si>
    <t>18L X 15W (IN),This kit is used with the CS Pedestal, making it capable of mounting two CS charging stations rather than a single station. CS Pedestal is sold separately. For more information see: https://store.clippercreek.com/mounting-solutions/cs-ev-charging-station-kit-dual-mount</t>
  </si>
  <si>
    <t>0300-00-026</t>
  </si>
  <si>
    <t>CLIPPER_0300-00-026</t>
  </si>
  <si>
    <t>RUGGEDIZED PROMOUNTDUO UNIVERSAL PEDESTA</t>
  </si>
  <si>
    <t>25L X 12W (IN),The Ruggedized ProMountDuo Universal Pedestal is the perfect solution for installing your ClipperCreek or Tesla EVSE. The pedestal is the ideal choice for parking lot installations. The Ruggedized ProMountDuo pedestal is compatible with all hardwiredClipperCreek HCS, LCS, and ACS series, as well as the second generation Tesla Wall connector. This pedestal is constructed of 100% stainless steel for superior environmental durability and comes wtih 3 year warranty. For more information see: https://store.clippercreek.com/mounting-solutions/ruggedized-pmd-10r</t>
  </si>
  <si>
    <t>0300-00-030</t>
  </si>
  <si>
    <t>CLIPPER_0300-00-030</t>
  </si>
  <si>
    <t>HCS DUAL MOUNT PEDESTAL KIT</t>
  </si>
  <si>
    <t>23L X 12W (IN),This kit is used with HCS Pedestal to mount a second charging station on the pedestal. The HCS Pedestal is sold separately. This pedestal with dual mount kit is for use with ClipperCreek HCS hardwired charging stations. For more information see: https://store.clippercreek.com/mounting-solutions/hcs-ev-charging-station-pedestal-kit</t>
  </si>
  <si>
    <t>0300-00-033</t>
  </si>
  <si>
    <t>CLIPPER_0300-00-033</t>
  </si>
  <si>
    <t>HCS PEDESTAL</t>
  </si>
  <si>
    <t>60L X 20W (IN),This pedestal is for use with ClipperCreek HCS hardwired charging stations. Mount a single unit or dual units, add one or two 120V GFCI outlets for even greater versatility. For more information see: https://store.clippercreek.com/mounting-solutions/ev-charging-station-mounting-equipment-hcs-pedestal</t>
  </si>
  <si>
    <t>EVS-L2-CCR</t>
  </si>
  <si>
    <t>LOOP_EVS-L2-CCR</t>
  </si>
  <si>
    <t>LOOPEV-FAST CHARGER CREDIT CARD READER</t>
  </si>
  <si>
    <t>7L X 6W (IN),Optional factory add-on credit-card reader for the LoopEV DC Fast charger (model EV-FAST).</t>
  </si>
  <si>
    <t>EVS-NB-W</t>
  </si>
  <si>
    <t>LOOP_EVS-NB-W</t>
  </si>
  <si>
    <t>EV-LOOP COMMUNICATION GATEWAY</t>
  </si>
  <si>
    <t>15L X 15W (IN),Factory installed cellular communications uprade package and software for EV-Loop EV charger units. At least one charging unit per site is required to act as the communications "gateway". Separate contract for recurring network services will also berequired.</t>
  </si>
  <si>
    <t>3841-156</t>
  </si>
  <si>
    <t>EVSELLC_3841-156</t>
  </si>
  <si>
    <t>PEDESTAL FOR EV CHARGER 3703</t>
  </si>
  <si>
    <t>145L X 35W (IN),Pedestal for EV Charger Series 3703 by EVSE-LLC. This is the mouting pedestal only. Charger not included. For detailed information call us or see http://www.evsellc.com/evse-downloads.html</t>
  </si>
  <si>
    <t>3727-200-V-Z-XX</t>
  </si>
  <si>
    <t>EVSELLC_3727-200-V-Z-XX</t>
  </si>
  <si>
    <t>EV CHARGER COMMUNICATION GATEWAY</t>
  </si>
  <si>
    <t>45L X 15W (IN),Gateway for Pedestal-mount 3703, Cellular (4G, CDMA/Verizon), ZigBee. For more information call us or visit EVSELLC_3727-200-V-Z-xx</t>
  </si>
  <si>
    <t>3703-CCSWIPE</t>
  </si>
  <si>
    <t>EVSELLC_3703-CCSWIPE</t>
  </si>
  <si>
    <t>CC SWIPE FOR EV CHARGER 3703</t>
  </si>
  <si>
    <t>Credit Card Swipe Device for Ev Charger 3703. Charger sold seperately. For more information call us or visit EVSELLC_3703-Ccswipe</t>
  </si>
  <si>
    <t>3727-200-V-Z-W5</t>
  </si>
  <si>
    <t>EVSELLC_3727-200-V-Z-W5</t>
  </si>
  <si>
    <t>COMMUNICATION GATEWAY WALL MOUNT ADD ON</t>
  </si>
  <si>
    <t>Communication Gateway for Ev Charger 3703 Wall-mount, ZigBee, Cell(4G, Verizon), Wall Mt, No DC Pwr Supply (Pull Power from Local EVSE). For more information call us or visit http://www.evsellc.com/evse-downloads.html</t>
  </si>
  <si>
    <t>SC-CMS-1-W</t>
  </si>
  <si>
    <t>CABLE MANAGEMENT SYSTEM, SINGLE WALL-MOUNT</t>
  </si>
  <si>
    <t>SemaConnect Cable Management System with single lanyard, Single Wall-mount</t>
  </si>
  <si>
    <t>SC-CMS-2-WM</t>
  </si>
  <si>
    <t>CABLE MANAGEMENT SYSTEM, DUAL WALL-MOUNT</t>
  </si>
  <si>
    <t>SemaConnect Cable Management System with dual lanyards, Dual Wall-mount</t>
  </si>
  <si>
    <t>SC-CMS-2-DP</t>
  </si>
  <si>
    <t>CABLE MANAGEMENT SYSTEM, DUAL PEDESTAL</t>
  </si>
  <si>
    <t>SemaConnect Cable Management System with dual lanyards, Dual Pedestal</t>
  </si>
  <si>
    <t>SC-CMS-1-P</t>
  </si>
  <si>
    <t>CABLE MANAGEMENT SYSTEM, SINGLE PEDESTAL</t>
  </si>
  <si>
    <t>SemaConnect Cable Management System with single lanyard, Single Pedestal</t>
  </si>
  <si>
    <t>EVC0201</t>
  </si>
  <si>
    <t>EVO32‐250‐001</t>
  </si>
  <si>
    <t>Cable Retractor</t>
  </si>
  <si>
    <t>Cable Retractor - EVOCHARGE, EVC0201, EVO32-250-001</t>
  </si>
  <si>
    <t>EVC0402</t>
  </si>
  <si>
    <t>Pedestal - 4ft</t>
  </si>
  <si>
    <t>Pedestal - 4ft - EVOCHARGE, EVC0402, EVC0402</t>
  </si>
  <si>
    <t>EVC0403</t>
  </si>
  <si>
    <t>Pedestal - 6ft</t>
  </si>
  <si>
    <t>Pedestal - 6ft - EVOCHARGE, EVC0403, EVC0403</t>
  </si>
  <si>
    <t>EVC0404</t>
  </si>
  <si>
    <t>Pedestal - 8ft</t>
  </si>
  <si>
    <t>Pedestal - 8ft - EVOCHARGE, EVC0404, EVC0404</t>
  </si>
  <si>
    <t>EVC0301</t>
  </si>
  <si>
    <t>Holster</t>
  </si>
  <si>
    <t>Holster - EVOCHARGE, EVC0301, EVC0301</t>
  </si>
  <si>
    <t>EVC0601</t>
  </si>
  <si>
    <t>Charging Station Mounting Bracket</t>
  </si>
  <si>
    <t>Charging Station Mounting Bracket - EVOCHARGE, EVC0601, EVC0601</t>
  </si>
  <si>
    <t>US2:VCPOSTGRY2</t>
  </si>
  <si>
    <t>Standard Single or Dual Post for AC char</t>
  </si>
  <si>
    <t>Standard Single or Dual Post for AC charger - can be used with optional Cable Retraction System</t>
  </si>
  <si>
    <t>US2:VCCMSSP</t>
  </si>
  <si>
    <t>Standard post Cable Retraction System -</t>
  </si>
  <si>
    <t>Standard post Cable Retraction System - one needed for each Level 2 Charger</t>
  </si>
  <si>
    <t>US2:VCPOSTCR2S</t>
  </si>
  <si>
    <t>Intergrated Dual VersiCharge post with C</t>
  </si>
  <si>
    <t>Intergrated Dual VersiCharge post with Cable retraction units. Comes with install kit, made of Aluminum. Includes 3 year warranty.</t>
  </si>
  <si>
    <t>US2:VCPOSTCR1S</t>
  </si>
  <si>
    <t>Intergrated Single VersiCharge post with Cable retraction units</t>
  </si>
  <si>
    <t>Intergrated Single VersiCharge post with Cable retraction units. Comes with install kit, made of Aluminum. Includes 3 year warranty.</t>
  </si>
  <si>
    <t>US2:VSCULTCC</t>
  </si>
  <si>
    <t>L3 Ultra50, 50kW DC Fast Charger Credit</t>
  </si>
  <si>
    <t>L3 Ultra50, 50kW DC Fast Charger Credit Card Option</t>
  </si>
  <si>
    <t>US2:VSCULT175CC</t>
  </si>
  <si>
    <t>L3 Ultra175, 175kW DC Fast Charger Credit</t>
  </si>
  <si>
    <t>L3 Ultra175, 175kW DC Fast Charger Credit Card Option</t>
  </si>
  <si>
    <t>OCPPNetwork</t>
  </si>
  <si>
    <t>OCPPNETWORK</t>
  </si>
  <si>
    <t>Optional OCCP EVConnect Networked (add to each EVSE port)</t>
  </si>
  <si>
    <t>Chargepoint Network Activation</t>
  </si>
  <si>
    <t>T54-2545B</t>
  </si>
  <si>
    <t>Cable management</t>
  </si>
  <si>
    <t>Terra 54 Cable Management Solution</t>
  </si>
  <si>
    <t>6AGC072758</t>
  </si>
  <si>
    <t>Payment Center</t>
  </si>
  <si>
    <t>Credit Card Payment System</t>
  </si>
  <si>
    <t>6AGC101049</t>
  </si>
  <si>
    <t>Cable Management</t>
  </si>
  <si>
    <t>Terra 94/124/184 Cable Management Solution (Includes one cable retractor, order qty 2 for stations with two cables)</t>
  </si>
  <si>
    <t>4EPY420133R1</t>
  </si>
  <si>
    <t xml:space="preserve"> Metal foundation - HVC Power Cabinet</t>
  </si>
  <si>
    <t>Metal foundation for the HVC Power Cabinet</t>
  </si>
  <si>
    <t>6AGC069024</t>
  </si>
  <si>
    <t>Standalone Pedestal</t>
  </si>
  <si>
    <t>Standalone Pedestal for HVC-150 Depot Charge Box - Optional</t>
  </si>
  <si>
    <t>Cable Management For Pedestal Mount</t>
  </si>
  <si>
    <t>6AGC064781</t>
  </si>
  <si>
    <t>Connectivity</t>
  </si>
  <si>
    <t>ChargerConnect</t>
  </si>
  <si>
    <t>CT4000 Charging Station Kits</t>
  </si>
  <si>
    <t>CT4000 Bollard Concrete Mounting Kit.</t>
  </si>
  <si>
    <t>CT4000 Power Management Kit</t>
  </si>
  <si>
    <t>Router</t>
  </si>
  <si>
    <t>The ChargePoint Gateway provides connectivity for CPF25 and CPF50 to ChargePoint's Cloud via a cell</t>
  </si>
  <si>
    <t>Accessories</t>
  </si>
  <si>
    <t>Required metal bracket to align conduits and mounting bolts for DC power delivery products</t>
  </si>
  <si>
    <t>Station Upgrade</t>
  </si>
  <si>
    <t>Enable upgrade of CPE250 from 50 kW to 62.5 kW</t>
  </si>
  <si>
    <t>Pairing Kit</t>
  </si>
  <si>
    <t>The kit required for each CPE250 station that is to be installed in a paired configuration.</t>
  </si>
  <si>
    <t>RFID Card</t>
  </si>
  <si>
    <t xml:space="preserve">ChargePoint RFID Card in Mailing Folder - Key Fob Size </t>
  </si>
  <si>
    <t xml:space="preserve">ACD-CMS-P </t>
  </si>
  <si>
    <t xml:space="preserve">Cable Management System with single lanyards for single pedestal  60/70/80 Series </t>
  </si>
  <si>
    <t xml:space="preserve">ACD-CMS-W </t>
  </si>
  <si>
    <t xml:space="preserve">Cable Management System with single wall-mount configuration 60/70/80 Series  </t>
  </si>
  <si>
    <t xml:space="preserve">Cable Management System with single wall-mount configuration  60/70/80 Series </t>
  </si>
  <si>
    <t xml:space="preserve">ACD-CMS2-W </t>
  </si>
  <si>
    <t xml:space="preserve">Cable Management System with dual lanyards for dual wall-mount 60/70/80 Series </t>
  </si>
  <si>
    <t xml:space="preserve">ACD-CMS2-2P </t>
  </si>
  <si>
    <t xml:space="preserve">Cable Management System with dual lanyards for dual pedestal 60/70/80 Series </t>
  </si>
  <si>
    <t>ACD-CMS2PL-2W</t>
  </si>
  <si>
    <t>Cable Management System Plus for 80A (70+ and 80+) with dual lanyards for
dual wall mount</t>
  </si>
  <si>
    <t>ACD-CMS2PL-2P</t>
  </si>
  <si>
    <t>Cable Management System Plus for 80A (70+ and 80+) with dual lanyards for
dual pedestal</t>
  </si>
  <si>
    <t xml:space="preserve">SC-SP </t>
  </si>
  <si>
    <t xml:space="preserve">Single Pedestal for 60 Series </t>
  </si>
  <si>
    <t xml:space="preserve">SC-DP </t>
  </si>
  <si>
    <t xml:space="preserve">Dual Pedestal for 60 Series </t>
  </si>
  <si>
    <t xml:space="preserve">PM-S7 </t>
  </si>
  <si>
    <t xml:space="preserve">Pedestal for 70 and 80 Series </t>
  </si>
  <si>
    <t xml:space="preserve">SC-WM </t>
  </si>
  <si>
    <t xml:space="preserve">Wall mount for 60 Series </t>
  </si>
  <si>
    <t xml:space="preserve">WM-S7 </t>
  </si>
  <si>
    <t xml:space="preserve">Wall mount for 70 and 80 Series </t>
  </si>
  <si>
    <t xml:space="preserve">SC-AP </t>
  </si>
  <si>
    <t xml:space="preserve">Anchor plate for pedestal mounts </t>
  </si>
  <si>
    <t xml:space="preserve">MK-P </t>
  </si>
  <si>
    <t xml:space="preserve">Mounting Kit for Pedestal CMS </t>
  </si>
  <si>
    <t xml:space="preserve">MK-W </t>
  </si>
  <si>
    <t xml:space="preserve">Mounting Kit for Wall Mount CMS </t>
  </si>
  <si>
    <t>Blink</t>
  </si>
  <si>
    <t>L2-DPM-S5-S6</t>
  </si>
  <si>
    <t>Pedestal mount, Dual charging station, for Series 6 (requires anchor plate)</t>
  </si>
  <si>
    <t>Pedestal mount for quantity 2 Series 6 Charging Stations (L2-630-full1-18 or L2-630-full1-25). Requires Qty 1 Pedestal mount and Qty 1 Anchor Plate (L2-AP-U)</t>
  </si>
  <si>
    <t>L2-SPM-S5-6</t>
  </si>
  <si>
    <t>Pedestal mount, Single charging station, for Series 6 (requires anchor plate)</t>
  </si>
  <si>
    <t>Pedestal mount for quantity 1 Series 6 Charging Station (L2-630-full1-18 or L2-630-full1-25). Requires Qty 1 Pedestal mount and Qty 1 Anchor Plate (L2-AP-U)</t>
  </si>
  <si>
    <t>L2-AP-U</t>
  </si>
  <si>
    <t xml:space="preserve">Pedestal mount Anchor Plate, (needed for Series 6 Single/Dual) </t>
  </si>
  <si>
    <t>Pedestal mount anchor plate for L2-DPM-S5-S6 or L2-CMS-D-S5678</t>
  </si>
  <si>
    <t>L2-WM-S5-S6</t>
  </si>
  <si>
    <t>Wall mount bracket for Series 6 (one per station)</t>
  </si>
  <si>
    <t>Wall mount bracket for Series 6 Charging Station</t>
  </si>
  <si>
    <t>L2-CMS-S-S5-S6</t>
  </si>
  <si>
    <t>Cable Management System, Single Plug, Series 6 (requires mounting kit)</t>
  </si>
  <si>
    <t>Cable Management System for quantity 1 Series 6 Charging Station, Wall or Pedestal mount</t>
  </si>
  <si>
    <t>L2-CMS-D-S5678</t>
  </si>
  <si>
    <t>Cable Management System, Dual Plug, Series 6 (requires mounting kit)</t>
  </si>
  <si>
    <t>Cable Management System for quantity 2 Series 6 Charging Stations, Wall or Pedestal mount</t>
  </si>
  <si>
    <t>L2-CMS-K-WM-S5-S6</t>
  </si>
  <si>
    <t xml:space="preserve">Cable Management System Mounting Kit - Series 6 Wall mount </t>
  </si>
  <si>
    <t>L2-CMS-K-P-U</t>
  </si>
  <si>
    <t>Cable Management System Mounting Kit - Series 6 Pedestal mount</t>
  </si>
  <si>
    <t xml:space="preserve">Cable Management System Mounting Kit - Series 6 Pedestal mount </t>
  </si>
  <si>
    <t>L2-PM-S7-S8</t>
  </si>
  <si>
    <t>Single Pedestal mount for Series 7/ 7 Plus (requires anchor plate)</t>
  </si>
  <si>
    <t>Single pedestal mount for Series 7/ 7 Plus. Requires anchor plate part number L2-AP-U</t>
  </si>
  <si>
    <t>Anchor Plate for Series 7/ 7 Plus Pedestal mount</t>
  </si>
  <si>
    <t>Anchor plate for Series 7/ 7 Plus Pedestal mount</t>
  </si>
  <si>
    <t>L2-WM-S78P</t>
  </si>
  <si>
    <t>Wall Mount bracket for Series 7/ 7 Plus</t>
  </si>
  <si>
    <t>Cable Management System, Dual Plug Series 7, 30A and 48A. (requires mounting kit)</t>
  </si>
  <si>
    <t>Cable Management System for Series 7, Wall or Pedestal mount.</t>
  </si>
  <si>
    <t>L2-CMS-D-S78P</t>
  </si>
  <si>
    <t>Cable Management System, Dual Plug Series 7 Plus, 80A only. (requires mounting kit)</t>
  </si>
  <si>
    <t>Cable Management System for Series 7 Plus, Wall or Pedestal mount.</t>
  </si>
  <si>
    <t>Cable Management System Mounting Kit - Series 7/ 7 Plus Pedestal mount</t>
  </si>
  <si>
    <t xml:space="preserve">Cable Management System Mounting Kit - Series 7/ 7 Plus Pedestal mount </t>
  </si>
  <si>
    <t>L2-CMS-WM-S78-S78P</t>
  </si>
  <si>
    <t xml:space="preserve">Cable Management System Mounting Kit - Series 7/ 7 Plus Wall mount </t>
  </si>
  <si>
    <t>Single Pedestal mount for Series 8/ 8 Plus (requires anchor plate)</t>
  </si>
  <si>
    <t>Single pedestal mount for Series 8/ 8 Plus. Requires anchor plate part number L2-AP-U</t>
  </si>
  <si>
    <t>Anchor Plate Series 8/ 8 Plus Pedestal mount</t>
  </si>
  <si>
    <t>Anchor plate for Series 8/ 8 Plus Pedestal mount</t>
  </si>
  <si>
    <t>Wall Mount bracket for Series 8/ 8 Plus</t>
  </si>
  <si>
    <t>Cable Management System, Dual Plug Series 8, 48A. (requires mounting kit)</t>
  </si>
  <si>
    <t>Cable Management System for Series 8, 48A, Wall or Pedestal mount</t>
  </si>
  <si>
    <t>Cable Management System, Dual Plug Series 8 Plus, 80A. (requires mounting kit)</t>
  </si>
  <si>
    <t>Cable Management System for Series 8 Plus, 80A, Wall or Pedestal mount</t>
  </si>
  <si>
    <t>Cable Management System Mounting Kit - Series 8/ 8 Plus Pedestal mount</t>
  </si>
  <si>
    <t xml:space="preserve">Cable Management System Mounting Kit - Series 8/ 8 Plus Pedestal mount </t>
  </si>
  <si>
    <t xml:space="preserve">Cable Management System Mounting Kit - Series 8/ 8 Plus Wall mount </t>
  </si>
  <si>
    <t>PHI-CMS-7-TAA</t>
  </si>
  <si>
    <t>Cable Management System</t>
  </si>
  <si>
    <t>Cable Management for 7M Cables for single or dual plug DCFC</t>
  </si>
  <si>
    <t>PHI-CC-TAA</t>
  </si>
  <si>
    <t>Credit Card Reader</t>
  </si>
  <si>
    <t>Credit Card Reader for 30kW, 60kW, 90kW,120kW,150kW and 180kW DCFC units</t>
  </si>
  <si>
    <t>BUMP30</t>
  </si>
  <si>
    <t>BUMP</t>
  </si>
  <si>
    <t>Beam Global - Bump Level Battery Upgrade: Upgrade to 30 kWh of battery storage, enough energy to provide approximately 85 e-miles of daily vehicle range, for a total EV ARC 2020 range of up to 235 e-miles in a day.</t>
  </si>
  <si>
    <t>BOOST40</t>
  </si>
  <si>
    <t>BOOST</t>
  </si>
  <si>
    <t>Beam Global - Boost Level Battery Upgrade: Upgrade to 40 kWh of battery storage, enough energy to provide approximately 120 e-miles of daily vehicle range, for a total EV ARC 2020 range of up to 265 e-miles in a day.</t>
  </si>
  <si>
    <t>EPWR</t>
  </si>
  <si>
    <t>EMERGENCY POWER PANEL</t>
  </si>
  <si>
    <t>Beam Global - Emergency Power Panel Add-on: 120/240V Emergency Power Panel with 6kW output and total continuous power of 25A @ 240V max. 
• 1x 30A main 240V breaker 
• 2x 20A push to reset 120V breakers 
• 1 x 240 V NEMA L14-30 outlet (not GFCI protected)
• 2 x 120 V NEMA 5-20 duplex (GFCI protected)
• 2 x 120 V NEMA L5-20 outlet (twist lock, GFCI protected)
• Lockable polycarbonate cover plate
• Cover plate serves as weather protection</t>
  </si>
  <si>
    <t>USB_AC</t>
  </si>
  <si>
    <t>AC AND USB OUTLETS</t>
  </si>
  <si>
    <t>Beam Global - AC and USB Outlets: One GFCI 120 V outlet with two plugs and one outlet with four USB ports for personal electronic device charging.
Note: This option will not charge an electric vehicle. It is for charging personal devices like mobile phones and laptops.</t>
  </si>
  <si>
    <t>GC</t>
  </si>
  <si>
    <t>GRID CONNECT</t>
  </si>
  <si>
    <t>Beam Global - Grid Connect: Enables EV ARC systems to connect to the utility grid.</t>
  </si>
  <si>
    <t xml:space="preserve">ECA-CR-01 </t>
  </si>
  <si>
    <t>Cord Retractor</t>
  </si>
  <si>
    <t>ECA-CC-02</t>
  </si>
  <si>
    <t>ECA-WF-03</t>
  </si>
  <si>
    <t>WiFi w/o Modem</t>
  </si>
  <si>
    <t>EVCS-A34</t>
  </si>
  <si>
    <t>EV Sign</t>
  </si>
  <si>
    <t>Sign (No Parking Unless EV Charging)</t>
  </si>
  <si>
    <t>EVCS-A58</t>
  </si>
  <si>
    <t>No-Pour Base</t>
  </si>
  <si>
    <t>HCS-PEDESTAL</t>
  </si>
  <si>
    <t>HCS Pedestal</t>
  </si>
  <si>
    <t>Pedestal for HCS EV Charging Station, Single-Mount</t>
  </si>
  <si>
    <t>HCS-DUALMOUNT-KIT</t>
  </si>
  <si>
    <t>Dual Mount kit</t>
  </si>
  <si>
    <t>Dual mount kit for HCS Pedestal HCS EV Charging Station</t>
  </si>
  <si>
    <t>HCS-QUADMOUNT-KIT</t>
  </si>
  <si>
    <t>Quad Mount kit</t>
  </si>
  <si>
    <t>Quad Mount kit for HCS Pedestal, HCS EV Charging Station</t>
  </si>
  <si>
    <t>PMD-10R</t>
  </si>
  <si>
    <t>Ruggedized ProMountDuo pedestal</t>
  </si>
  <si>
    <t>ProMountDuo Universal Pedestal for EVSE, Ruggedized</t>
  </si>
  <si>
    <t>PMD-10T</t>
  </si>
  <si>
    <t>ProMountDuo pedestal</t>
  </si>
  <si>
    <t>ProMountDuo Universal Pedestal for EVSE</t>
  </si>
  <si>
    <t>HCS-WALLMOUNT-RETRACTOR</t>
  </si>
  <si>
    <t>Wall mount retractor</t>
  </si>
  <si>
    <t>Universal Wall Mount Cable Management Retractor for 18 foot Cable</t>
  </si>
  <si>
    <t>HCS-SINGLEMOUNT-PED-EXT</t>
  </si>
  <si>
    <t>Single HCS pedestal Extension</t>
  </si>
  <si>
    <t>Universal Pedestal Extension Cable Management Kit, Single-Mount</t>
  </si>
  <si>
    <t>HCS-DUALMOUNT-PED-EXT</t>
  </si>
  <si>
    <t>Dual HCS Pedestal Extension</t>
  </si>
  <si>
    <t>Universal Pedestal Extension Cable Management Kit, Dual-Mount</t>
  </si>
  <si>
    <t>HCS-QUADMOUNT-PED-EXT</t>
  </si>
  <si>
    <t xml:space="preserve">Quad HCS Pedestal Extension </t>
  </si>
  <si>
    <t>Universal Pedestal Extension Cable Management Kit, Quad-Mount</t>
  </si>
  <si>
    <t>HCS-CHARGEGUARDKEY-907</t>
  </si>
  <si>
    <t>ChargeGuard Replacement Keys</t>
  </si>
  <si>
    <t>Replacement key for Chargeguard (Key 907) - set of 2</t>
  </si>
  <si>
    <t>CCR Payter</t>
  </si>
  <si>
    <t>BTCPower - CCR - Payter - P68</t>
  </si>
  <si>
    <t>Payter P68 Credit Card Reader - Required for each charging station or dispenser. Includes 5 year Credit Card Reader Servicing Fee</t>
  </si>
  <si>
    <t xml:space="preserve">130-0745-01 </t>
  </si>
  <si>
    <t>BTCPower - Add-On - Level 2 - 30A - Retractor</t>
  </si>
  <si>
    <t>30A Retractors ADA Compliant, , Includes standard 2 year warranty (parts only)</t>
  </si>
  <si>
    <t xml:space="preserve">130-0746-01 </t>
  </si>
  <si>
    <t>BTCPower - Add-On - Level 2 - 40A - Retractor</t>
  </si>
  <si>
    <t>40A Retractors, , Includes standard 2 year warranty (parts only)</t>
  </si>
  <si>
    <t>PC-RFID-A-03</t>
  </si>
  <si>
    <t>PowerCharge RFI</t>
  </si>
  <si>
    <t>PowerCharge RFID access control card, 10pk</t>
  </si>
  <si>
    <t>PC-6x6x48-P-01</t>
  </si>
  <si>
    <t>Powercharge - Add-on - L2 - Universal Pedestal 6x6x48</t>
  </si>
  <si>
    <t>Universal Pedestal, Heavy-duty aluminum, attractive/durable powder coat finish, stainless steel hardware included, Engineered for stability &amp; durability, access panel for easy installation, fits most wall mount charging stations, use with one or two chargers</t>
  </si>
  <si>
    <t>6AGC076604</t>
  </si>
  <si>
    <t>ABB - Add-on - DCFC - Terra DC Wallbox - "Gold" level Single Cable Holster - CCS1</t>
  </si>
  <si>
    <t>Acc - “Gold” level CCS1 cable holster is tailored to cradle the CCS1 connector and offers additional weather protection while enhancing the operational lifetime of the connector.</t>
  </si>
  <si>
    <t>ABB-SR-24KW-DC</t>
  </si>
  <si>
    <t>ABB - Add-on - DCFC - Terra DC Wallbox - Pedestal - Standalone Aluminum</t>
  </si>
  <si>
    <t>DC Wallbox single standalone aluminum pedestal for use with either single or dual cable configurations
with holsters. Allows for ADA compliant installation.</t>
  </si>
  <si>
    <t>2CEB489802R0003</t>
  </si>
  <si>
    <t>ABB - Add-on - DCFC - T54/T124/T184 - Metal Foundation</t>
  </si>
  <si>
    <t xml:space="preserve">Above ground metal foundation for Terra 54HV and Terra 124/184 units - allows for side conduit entry when trenching is not possible. Labor to field install is not included. For shorter foundation options, contact ABB sales.
</t>
  </si>
  <si>
    <t>TL40025683819003</t>
  </si>
  <si>
    <t>ABB - Add-on - DCFC - Terra 54 - Cable Management Solution - Single CCS1</t>
  </si>
  <si>
    <t>Terra 54 Cable Management Solution for single outlet CCS1 units (includes one cable retractor). Associated labor cost to install is not included on this line item.</t>
  </si>
  <si>
    <t>(1) TL40025683819003 - (1) TR40025683819003</t>
  </si>
  <si>
    <t>ABB - Add-on - DCFC - Terra 124/184 - Cable Management Solution - Dual - CCS/CCS</t>
  </si>
  <si>
    <t>Cable Management Solution for HIGH CURRENT dual CCS1 outlet (each part number includes one cable
retractor, must order qty 1 of each part number, pricing is per part number). Associated labor cost to install is not included on this line item.</t>
  </si>
  <si>
    <t>ChargePoint CT4000 Concrete Mounting Kit</t>
  </si>
  <si>
    <t>CT4000 Bollard Concrete Mounting Kit. Bolts: 5/8 - 11 x 9? F1554 Grade 55 hot-dipped galvanized threaded bolts - 3 ea. Nuts: 5/8 - Heavy Galvanized Hex Nuts (DH Rated) - 12 ea. Washers: Galvanized Washers (ASTM F436) - 9 ea. Plastic Template - 1 ea</t>
  </si>
  <si>
    <t>ChargePoint CT4000 Power Mgmt Kit</t>
  </si>
  <si>
    <t>CT4000 Power Management Kit. Allows both ports on a dual port station to share a single 40A circuit (Power Share). Also allows a
CT4000 to be set up to operate at a lower current (Power Select).</t>
  </si>
  <si>
    <t>CP6000-CMT-NA</t>
  </si>
  <si>
    <t>ChargePoint CP6000 Concrete Mounting Template</t>
  </si>
  <si>
    <t>CP6000 Concrete Mounting Template, NA</t>
  </si>
  <si>
    <t>ChargePoint CPGW1 - Lte</t>
  </si>
  <si>
    <t>The ChargePoint Gateway provides connectivity for CPF25 and CPF50 to ChargePoint's Cloud via a cell to Wi-Fi modem. One gateway can provide connectivity up-to 9 CPF25/CPF50 ports that are within 150 feet line of sight of the gateway. A gateway must be ordered for a new site, or if the site exceeds more than 9 ports, or if the CPF25/CPF50 is installed more than 150 feet from the
existing gateway.</t>
  </si>
  <si>
    <t>ChargePoint CPF25 Concrete Mounting Kit</t>
  </si>
  <si>
    <t xml:space="preserve">ChargePoint DC - Universal-Cmt </t>
  </si>
  <si>
    <t>Required metal bracket to align conduits and mounting bolts for DC power delivery products when cable entrance is from below. This bracket is to be installed into the foundation before the concrete pad is poured.  Metric Units.  Required for CPE250 and PDD
series.</t>
  </si>
  <si>
    <t>ChargePoint CPE250C-625-ENABLE</t>
  </si>
  <si>
    <t>ChargePoint CPE250-PAIRINGKIT-F</t>
  </si>
  <si>
    <t>ChargePoint CPE250-Adapter</t>
  </si>
  <si>
    <t>ChargePoint CPE250-TOOLKIT-F</t>
  </si>
  <si>
    <t>ChargePoint CT1000 - RFID Card Kit</t>
  </si>
  <si>
    <t>The ChargePoint RFID Fleet Card Kit includes 10 RFID Fleet Cards for charging fleet vehicles. Fleet managers log into the admin portal to set up the fleet cards and associate each card with a fleet vehicle. The Card Kit enables managers to track and manage all fleet vehicle charging within the admin portal. The RFID Fleet Cards can be used at stations owned by the organization or public ChargePoint stations.</t>
  </si>
  <si>
    <t>CT1000-CPCMF-CNCP00K</t>
  </si>
  <si>
    <t>ChargePoint CT1000-CPCMF Card Kit</t>
  </si>
  <si>
    <t>ChargePoint Cards in Mailing Folders - Key Fob Size. Purchase in multiples of 25 kits. 1 card per mailing folder.</t>
  </si>
  <si>
    <t>RFID-FLEET-250-NA-NST-CP</t>
  </si>
  <si>
    <t>ChargePoint RFID - NA CPFLEET 2</t>
  </si>
  <si>
    <t>RFID Fleet Cards, 250 Cards, NA, No sticker, CP</t>
  </si>
  <si>
    <t xml:space="preserve">EVC0101 EvoReel 22 ft Cable 3ft interconnect </t>
  </si>
  <si>
    <t>Interconnect</t>
  </si>
  <si>
    <t xml:space="preserve">EVC0103 EvoReel 22 ft Cable 20ft interconnect </t>
  </si>
  <si>
    <t xml:space="preserve">EVC0121 EvoReel 30 ft Cable 3ft interconnect </t>
  </si>
  <si>
    <t xml:space="preserve">EVC0123 EvoReel 30 ft Cable 20ft interconnect </t>
  </si>
  <si>
    <t xml:space="preserve">EVC0201 Cable Retractor </t>
  </si>
  <si>
    <t xml:space="preserve">EVC0402 4 ft Pedestal </t>
  </si>
  <si>
    <t>pedestal</t>
  </si>
  <si>
    <t xml:space="preserve">EVC0403 6 ft Pedestal </t>
  </si>
  <si>
    <t xml:space="preserve">EVC0404 8 ft Pedestal </t>
  </si>
  <si>
    <t xml:space="preserve">EVC0408 Concealed 6-in. Pedestal </t>
  </si>
  <si>
    <t xml:space="preserve">EVC0405 Concealed 4-in. Pedestal </t>
  </si>
  <si>
    <t xml:space="preserve">EVC4AC0D1B1A1 iEVSE Plus EvoReel 30' -3' </t>
  </si>
  <si>
    <t>Extender</t>
  </si>
  <si>
    <t xml:space="preserve">EVC4AB0D2B1A1 iEVSE EvoReel 30'-3' </t>
  </si>
  <si>
    <t xml:space="preserve">EVC0303 EVSE Cable Management Kit </t>
  </si>
  <si>
    <t>Cable Kit</t>
  </si>
  <si>
    <t>EVC4012000 IEVSE, 40AMP 25 ft Cable</t>
  </si>
  <si>
    <t>AMP Cable</t>
  </si>
  <si>
    <t>EVC8001000 IEVSE 80AMP with 15' cable</t>
  </si>
  <si>
    <t>Charger Level (Level 2 or DC Fast)</t>
  </si>
  <si>
    <t>CPAAS-CPF50-L18 WALLMNT-CMK6-1</t>
  </si>
  <si>
    <t>CPAAS-CPF50-L18 WALLMNT-CMK6-1-611</t>
  </si>
  <si>
    <t>ChargePoint as a Service</t>
  </si>
  <si>
    <t>1year Subscription, Single Port, Wall Mount, 50A, Type 1, Cable 18', Single Phase Charger. Unit ships in 3 separate boxes. See invoice or packing slip for details.</t>
  </si>
  <si>
    <t>60 Days</t>
  </si>
  <si>
    <t>All 50 States in USA and Puerto Rico</t>
  </si>
  <si>
    <t>Level 2</t>
  </si>
  <si>
    <t>CPAAS-CPF50-L18 WALLMNT-CMK6-3</t>
  </si>
  <si>
    <t>CPAAS-CPF50-L18 WALLMNT-CMK6-3-611</t>
  </si>
  <si>
    <t>3year Subscription, Single Port, Wall Mount, 50A, Type 1, Cable 18', Single Phase Charger. Unit ships in 3 separate boxes. See invoice or packing slip for details.</t>
  </si>
  <si>
    <t>CPAAS-CPF50-L18 WALLMNT-CMK6-5</t>
  </si>
  <si>
    <t>CPAAS-CPF50-L18 WALLMNT-CMK6-5-611</t>
  </si>
  <si>
    <t>5year Subscription, Single Port, Wall Mount, 50A, Type 1, Cable 18', Single Phase Charger. Unit ships in 3 separate boxes. See invoice or packing slip for details.</t>
  </si>
  <si>
    <t>CPAAS-CPF50-L18-1</t>
  </si>
  <si>
    <t>CPAAS-CPF50-L18-1-611</t>
  </si>
  <si>
    <t>1year Subscription, Single Port, Wall Mount, 50A, Type 1, Cable 18', Single Phase Charger. Unit ships in 1 box. See invoice or packing slip for details.</t>
  </si>
  <si>
    <t>CPAAS-CPF50-L18-3</t>
  </si>
  <si>
    <t>CPAAS-CPF50-L18-3-611</t>
  </si>
  <si>
    <t>3year Subscription, Single Port, Wall Mount, 50A, Type 1, Cable 18', Single Phase Charger. Unit ships in 1 box. See invoice or packing slip for details.</t>
  </si>
  <si>
    <t>CPAAS-CPF50-L18-5</t>
  </si>
  <si>
    <t>CPAAS-CPF50-L18-5-611</t>
  </si>
  <si>
    <t>5year Subscription, Single Port, Wall Mount, 50A, Type 1, Cable 18', Single Phase Charger. Unit ships in 1 box. See invoice or packing slip for details.</t>
  </si>
  <si>
    <t>CPAAS-CPF50-L18-PEDMNT-1</t>
  </si>
  <si>
    <t>CPAAS-CPF50-L18-PEDMNT-1-611</t>
  </si>
  <si>
    <t>1year Subscription, Single Port, Pedestal Mount, 50A, Type 1, Cable 18', Single Phase Charger. Unit ships in 4 box. See invoice or packing slip for details.</t>
  </si>
  <si>
    <t>CPAAS-CPF50-L18-PEDMNT-3</t>
  </si>
  <si>
    <t>CPAAS-CPF50-L18-PEDMNT-3-611</t>
  </si>
  <si>
    <t>3year Subscription, Single Port, Pedestal Mount, 50A, Type 1, Cable 18', Single Phase Charger. Unit ships in 4 box. See invoice or packing slip for details.</t>
  </si>
  <si>
    <t>CPAAS-CPF50-L18-PEDMNT-5</t>
  </si>
  <si>
    <t>CPAAS-CPF50-L18-PEDMNT-5-611</t>
  </si>
  <si>
    <t>5year Subscription, Single Port, Pedestal Mount, 50A, Type 1, Cable 18', Single Phase Charger. Unit ships in 4 box. See invoice or packing slip for details.</t>
  </si>
  <si>
    <t>CPAAS-CPF50-L18-PEDMNT-CMK6-1</t>
  </si>
  <si>
    <t>CPAAS-CPF50-L18-PEDMNT-CMK6-1-611</t>
  </si>
  <si>
    <t>1year Subscription, Single Port, Pedestal Mount, 50A, Type 1, Cable 18', Single Phase Charger with 6' Cable Management Kit. Unit ships in 5 separate boxes. See invoice or packing slip for details.</t>
  </si>
  <si>
    <t>CPAAS-CPF50-L18-PEDMNT-CMK6-3</t>
  </si>
  <si>
    <t>CPAAS-CPF50-L18-PEDMNT-CMK6-3-611</t>
  </si>
  <si>
    <t>3year Subscription, Single Port, Pedestal Mount, 50A, Type 1, Cable 18', Single Phase Charger with 6' Cable Management Kit. Unit ships in 5 separate boxes. See invoice or packing slip for details.</t>
  </si>
  <si>
    <t>CPAAS-CPF50-L18-PEDMNT-CMK6-5</t>
  </si>
  <si>
    <t>CPAAS-CPF50-L18-PEDMNT-CMK6-5-611</t>
  </si>
  <si>
    <t>5year Subscription, Single Port, Pedestal Mount, 50A, Type 1, Cable 18', Single Phase Charger with 6' Cable Management Kit. Unit ships in 5 separate boxes. See invoice or packing slip for details.</t>
  </si>
  <si>
    <t>CPAAS-CPF50-L18-PEDMNT-CMK6-Dual-1</t>
  </si>
  <si>
    <t>CPAAS-CPF50-L18-PEDMNT-CMK6-Dual-1-611</t>
  </si>
  <si>
    <t>1year Subscription, Dual Port, Pedestal Mount, 50A, Type 1, Cable 18', Single Phase Charger with 6' Cable Management Kit. Unit ships in 6 separate boxes. See invoice or packing slip for details.</t>
  </si>
  <si>
    <t>CPAAS-CPF50-L18-PEDMNT-CMK6-Dual-3</t>
  </si>
  <si>
    <t>CPAAS-CPF50-L18-PEDMNT-CMK6-Dual-3-611</t>
  </si>
  <si>
    <t>3year Subscription, Dual Port, Pedestal Mount, 50A, Type 1, Cable 18', Single Phase Charger with 6' Cable Management Kit. Unit ships in 6 separate boxes. See invoice or packing slip for details.</t>
  </si>
  <si>
    <t>CPAAS-CPF50-L18-PEDMNT-CMK6-Dual-5</t>
  </si>
  <si>
    <t>CPAAS-CPF50-L18-PEDMNT-CMK6-Dual-5-611</t>
  </si>
  <si>
    <t>5year Subscription, Dual Port, Pedestal Mount, 50A, Type 1, Cable 18', Single Phase Charger with 6' Cable Management Kit. Unit ships in 6 separate boxes. See invoice or packing slip for details.</t>
  </si>
  <si>
    <t>CPAAS-CPF50-L18-PEDMNT-DUAL-1</t>
  </si>
  <si>
    <t>CPAAS-CPF50-L18-PEDMNT-DUAL-1-611</t>
  </si>
  <si>
    <t>1year Subscription, Dual Port, Pedestal Mount, 50A, Type 1, Cable 18', Single Phase Charger. Unit ships in 5 separate boxes. See invoice or packing slip for details.</t>
  </si>
  <si>
    <t>CPAAS-CPF50-L18-PEDMNT-DUAL-3</t>
  </si>
  <si>
    <t>CPAAS-CPF50-L18-PEDMNT-DUAL-3-611</t>
  </si>
  <si>
    <t>3year Subscription, Dual Port, Pedestal Mount, 50A, Type 1, Cable 18', Single Phase Charger. Unit ships in 5 separate boxes. See invoice or packing slip for details.</t>
  </si>
  <si>
    <t>CPAAS-CPF50-L18-PEDMNT-DUAL-5</t>
  </si>
  <si>
    <t>CPAAS-CPF50-L18-PEDMNT-DUAL-5-611</t>
  </si>
  <si>
    <t>5year Subscription, Dual Port, Pedestal Mount, 50A, Type 1, Cable 18', Single Phase Charger. Unit ships in 5 separate boxes. See invoice or packing slip for details.</t>
  </si>
  <si>
    <t>CPAAS-CPF50-L23-1</t>
  </si>
  <si>
    <t>CPAAS-CPF50-L23-1-611</t>
  </si>
  <si>
    <t>1year Subscription, Single Port, Wall Mount, 50A, Type 1, Cable 23', Single Phase Charger. Unit ships in 1 box. See invoice or packing slip for details.</t>
  </si>
  <si>
    <t>CPAAS-CPF50-L23-3</t>
  </si>
  <si>
    <t>CPAAS-CPF50-L23-3-611</t>
  </si>
  <si>
    <t>3year Subscription, Single Port, Wall Mount, 50A, Type 1, Cable 23', Single Phase Charger. Unit ships in 1 box. See invoice or packing slip for details.</t>
  </si>
  <si>
    <t>CPAAS-CPF50-L23-5</t>
  </si>
  <si>
    <t>CPAAS-CPF50-L23-5-611</t>
  </si>
  <si>
    <t>5year Subscription, Single Port, Wall Mount, 50A, Type 1, Cable 23', Single Phase Charger. Unit ships in 1 box. See invoice or packing slip for details.</t>
  </si>
  <si>
    <t>CPAAS-CPF50-L23-PEDMNT-1</t>
  </si>
  <si>
    <t>CPAAS-CPF50-L23-PEDMNT-1-611</t>
  </si>
  <si>
    <t>1year Subscription, Single Port, Pedestal Mount, 50A, Type 1, Cable 23', Single Phase Charger. Unit ships in 4 separate boxes. See invoice or packing slip for details.</t>
  </si>
  <si>
    <t>CPAAS-CPF50-L23-PEDMNT-3</t>
  </si>
  <si>
    <t>CPAAS-CPF50-L23-PEDMNT-3-611</t>
  </si>
  <si>
    <t>3year Subscription, Single Port, Pedestal Mount, 50A, Type 1, Cable 23', Single Phase Charger. Unit ships in 4 separate boxes. See invoice or packing slip for details.</t>
  </si>
  <si>
    <t>CPAAS-CPF50-L23-PEDMNT-5</t>
  </si>
  <si>
    <t>CPAAS-CPF50-L23-PEDMNT-5-611</t>
  </si>
  <si>
    <t>5year Subscription, Single Port, Pedestal Mount, 50A, Type 1, Cable 23', Single Phase Charger. Unit ships in 4 separate boxes. See invoice or packing slip for details.</t>
  </si>
  <si>
    <t>CPAAS-CPF50-L23-PEDMNT-CMK8-1</t>
  </si>
  <si>
    <t>CPAAS-CPF50-L23-PEDMNT-CMK8-1-611</t>
  </si>
  <si>
    <t>1year Subscription, Single Port, Pedestal Mount, 50A, Type 1, Cable 23', Single Phase Charger with 8' Cable Management Kit. Unit ships in 5 separate boxes. See invoice or packing slip for details.</t>
  </si>
  <si>
    <t>CPAAS-CPF50-L23-PEDMNT-CMK8-3</t>
  </si>
  <si>
    <t>CPAAS-CPF50-L23-PEDMNT-CMK8-3-611</t>
  </si>
  <si>
    <t>3year Subscription, Single Port, Pedestal Mount, 50A, Type 1, Cable 23', Single Phase Charger with 8' Cable Management Kit. Unit ships in 5 separate boxes. See invoice or packing slip for details.</t>
  </si>
  <si>
    <t>CPAAS-CPF50-L23-PEDMNT-CMK8-5</t>
  </si>
  <si>
    <t>CPAAS-CPF50-L23-PEDMNT-CMK8-5-611</t>
  </si>
  <si>
    <t>5year Subscription, Single Port, Pedestal Mount, 50A, Type 1, Cable 23', Single Phase Charger with 8' Cable Management Kit. Unit ships in 5 separate boxes. See invoice or packing slip for details.</t>
  </si>
  <si>
    <t>CPAAS-CPF50-L23-PEDMNT-CMK8-Dual-1</t>
  </si>
  <si>
    <t>CPAAS-CPF50-L23-PEDMNT-CMK8-Dual-1-611</t>
  </si>
  <si>
    <t>1year Subscription, Dual Port, Pedestal Mount, 50A, Type 1, Cable 23', Single Phase Charger with 8' Cable Management Kit. Unit ships in 6 separate boxes. See invoice or packing slip for details.</t>
  </si>
  <si>
    <t>CPAAS-CPF50-L23-PEDMNT-CMK8-Dual-3</t>
  </si>
  <si>
    <t>CPAAS-CPF50-L23-PEDMNT-CMK8-Dual-3-611</t>
  </si>
  <si>
    <t>3year Subscription, Dual Port, Pedestal Mount, 50A, Type 1, Cable 23', Single Phase Charger with 8' Cable Management Kit. Unit ships in 6 separate boxes. See invoice or packing slip for details.</t>
  </si>
  <si>
    <t>CPAAS-CPF50-L23-PEDMNT-CMK8-Dual-5</t>
  </si>
  <si>
    <t>CPAAS-CPF50-L23-PEDMNT-CMK8-Dual-5-611</t>
  </si>
  <si>
    <t>5year Subscription, Dual Port, Pedestal Mount, 50A, Type 1, Cable 23', Single Phase Charger with 8' Cable Management Kit. Unit ships in 6 separate boxes. See invoice or packing slip for details.</t>
  </si>
  <si>
    <t>CPAAS-CPF50-L23-PEDMNT-Dual-1</t>
  </si>
  <si>
    <t>CPAAS-CPF50-L23-PEDMNT-Dual-1-611</t>
  </si>
  <si>
    <t>1year Subscription, Dual Port, Pedestal Mount, 50A, Type 1, Cable 23', Single Phase Charger. Unit ships in 5 separate boxes. See invoice or packing slip for details.</t>
  </si>
  <si>
    <t>CPAAS-CPF50-L23-PEDMNT-Dual-3</t>
  </si>
  <si>
    <t>CPAAS-CPF50-L23-PEDMNT-Dual-3-611</t>
  </si>
  <si>
    <t>3year Subscription, Dual Port, Pedestal Mount, 50A, Type 1, Cable 23', Single Phase Charger. Unit ships in 5 separate boxes. See invoice or packing slip for details.</t>
  </si>
  <si>
    <t>CPAAS-CPF50-L23-PEDMNT-Dual-5</t>
  </si>
  <si>
    <t>CPAAS-CPF50-L23-PEDMNT-Dual-5-611</t>
  </si>
  <si>
    <t>5year Subscription, Dual Port, Pedestal Mount, 50A, Type 1, Cable 23', Single Phase Charger. Unit ships in 5 separate boxes. See invoice or packing slip for details.</t>
  </si>
  <si>
    <t>CPAAS-CPF50-L23-WALLMNT-CMK8-1</t>
  </si>
  <si>
    <t>CPAAS-CPF50-L23-WALLMNT-CMK8-1-611</t>
  </si>
  <si>
    <t>1year Subscription, Single Port, Wall Mount, 50A, Type 1, Cable 23', Single Phase Charger with 8' Cable Management Kit. Unit ships in 3 separate boxes. See invoice or packing slip for details.</t>
  </si>
  <si>
    <t>CPAAS-CPF50-L23-WALLMNT-CMK8-3</t>
  </si>
  <si>
    <t>CPAAS-CPF50-L23-WALLMNT-CMK8-3-611</t>
  </si>
  <si>
    <t>3year Subscription, Single Port, Wall Mount, 50A, Type 1, Cable 23', Single Phase Charger with 8' Cable Management Kit. Unit ships in 3 separate boxes. See invoice or packing slip for details.</t>
  </si>
  <si>
    <t>CPAAS-CPF50-L23-WALLMNT-CMK8-5</t>
  </si>
  <si>
    <t>CPAAS-CPF50-L23-WALLMNT-CMK8-5-611</t>
  </si>
  <si>
    <t>5year Subscription, Single Port, Wall Mount, 50A, Type 1, Cable 23', Single Phase Charger with 8' Cable Management Kit. Unit ships in 3 separate boxes. See invoice or packing slip for details.</t>
  </si>
  <si>
    <t>CPAAS-CT4000-DUAL-1</t>
  </si>
  <si>
    <t>CPAAS-CT4000-DUAL-1-611</t>
  </si>
  <si>
    <t>1year Subscription, Dual Output, Gateway, 208/240V @30A with Cord Management. Indicate Wall or Pedestal Mount and 18' or 23' Cords.</t>
  </si>
  <si>
    <t>18 or 23</t>
  </si>
  <si>
    <t>Pedestal or Mount</t>
  </si>
  <si>
    <t>Five year warranty</t>
  </si>
  <si>
    <t>CPAAS-CT4000-DUAL-3</t>
  </si>
  <si>
    <t>CPAAS-CT4000-DUAL-3-611</t>
  </si>
  <si>
    <t>3year Subscription, Dual Output, Gateway, 208/240V @30A with Cord Management. Indicate Wall or Pedestal Mount and 18' or 23' Cords.</t>
  </si>
  <si>
    <t>CPAAS-CT4000-DUAL-5</t>
  </si>
  <si>
    <t>CPAAS-CT4000-DUAL-5-611</t>
  </si>
  <si>
    <t>5year Subscription, Dual Output, Gateway, 208/240V @30A with Cord Management. Indicate Wall or Pedestal Mount and 18' or 23' Cords.</t>
  </si>
  <si>
    <t>CPAAS-CT4000-SINGLE-1</t>
  </si>
  <si>
    <t>CPAAS-CT4000-SINGLE-1-611</t>
  </si>
  <si>
    <t>1year Subscription, Single Output, Gateway, 208/240V @30A with Cord Management. Indicate whether Wall or Pedestal Mount is needed.</t>
  </si>
  <si>
    <t>CPAAS-CT4000-SINGLE-3</t>
  </si>
  <si>
    <t>CPAAS-CT4000-SINGLE-3-611</t>
  </si>
  <si>
    <t>3year Subscription, Single Output, Gateway, 208/240V @30A with Cord Management. Indicate whether Wall or Pedestal Mount is needed.</t>
  </si>
  <si>
    <t>CPAAS-CT4000-SINGLE-5</t>
  </si>
  <si>
    <t>CPAAS-CT4000-SINGLE-5-611</t>
  </si>
  <si>
    <t>5year Subscription, Single Output, Gateway, 208/240V @30A with Cord Management. Indicate whether Wall or Pedestal Mount is needed.</t>
  </si>
  <si>
    <t>10 Year (Parts) -Standard, hardware exchange program</t>
  </si>
  <si>
    <t>12 Year (Parts) -Standard, hardware exchange program</t>
  </si>
  <si>
    <t>CPAAS-CPE250-3</t>
  </si>
  <si>
    <t>CPAAS-CPE250-3-611</t>
  </si>
  <si>
    <t>3year Subscription, ChargePoint Express 250 Station (62.5 kW) - includes Express 250 Station, 2x Power Modules, 1x CCS1 200A cable, North America Modem/SIM, cUL and UL listed. Indicate if CHAdeMO cable is needed.</t>
  </si>
  <si>
    <t>DC Fast</t>
  </si>
  <si>
    <t>CCS + CHAdeMO. Only charge 1 vehicle at a time</t>
  </si>
  <si>
    <t>level of effort would need to be determined case by case basis</t>
  </si>
  <si>
    <t>UL and cUL listed: complies with UL 2202, UL 2231-1, UL 2231-2, CSA 107.1
CE marking: complies with IEC 62196, IEC 61851</t>
  </si>
  <si>
    <t>CPAAS-CPE250-5</t>
  </si>
  <si>
    <t>CPAAS-CPE250-5-611</t>
  </si>
  <si>
    <t>5year Subscription, ChargePoint Express 250 Station (62.5 kW) - includes Express 250 Station, 2x Power Modules, 1x CCS1 200A cable, North America Modem/SIM, cUL and UL listed. Indicate if CHAdeMO cable is needed.</t>
  </si>
  <si>
    <t>CPAAS-CPE250-PAIRED-3</t>
  </si>
  <si>
    <t>CPAAS-CPE250-PAIRED-3-611</t>
  </si>
  <si>
    <t>3year Subscription, ChargePoint Express 250 Station (62.5 kW) - includes 2x Express 250 Station, 4x Power Modules, 2x CCS1 200A cable, North America Modem/SIM, cUL and UL listed. Indicate if CHAdeMO cable is needed.</t>
  </si>
  <si>
    <t>CPAAS-CPE250-PAIRED-5</t>
  </si>
  <si>
    <t>CPAAS-CPE250-PAIRED-5-611</t>
  </si>
  <si>
    <t>5year Subscription, ChargePoint Express 250 Station (62.5 kW) - includes 2x Express 250 Station, 4x Power Modules, 2x CCS1 200A cable, North America Modem/SIM, cUL and UL listed. Indicate if CHAdeMO cable is needed.</t>
  </si>
  <si>
    <t>UL 50/991/1449/1998/2231/2594 , FCC Part 15B; FCC Part 15.225 (RFID 13.56MHz); FCC Part 15.247 (WLAN 2.4GHz); FCC Part 27 (AT&amp;T) or FCC Part 27 (Verizon), ADA Compliant</t>
  </si>
  <si>
    <t>Jess Commerford</t>
  </si>
  <si>
    <t xml:space="preserve">Felicity Sundsboe, Julie Brehm </t>
  </si>
  <si>
    <t>Email(s)</t>
  </si>
  <si>
    <t>BPA Adminsitrator(s)</t>
  </si>
  <si>
    <t>Authorized Negotiator(s)</t>
  </si>
  <si>
    <t>HARDWARE MANUFACTURER NAME</t>
  </si>
  <si>
    <t>HARDWARE MANUFACTURER</t>
  </si>
  <si>
    <t>Clipper Creek (by Enphase)</t>
  </si>
  <si>
    <t>Clipper Creek by Enphase</t>
  </si>
  <si>
    <t>Available for Order Through BPA Today &amp; Which Software?</t>
  </si>
  <si>
    <t>SIEMENS (Depotfinity or EVGatewat)</t>
  </si>
  <si>
    <t>SOFTWARE NAME</t>
  </si>
  <si>
    <r>
      <rPr>
        <b/>
        <sz val="10"/>
        <color rgb="FF000000"/>
        <rFont val="Arial"/>
        <family val="2"/>
      </rPr>
      <t>Yes -</t>
    </r>
    <r>
      <rPr>
        <sz val="10"/>
        <color rgb="FF000000"/>
        <rFont val="Arial"/>
        <family val="2"/>
      </rPr>
      <t xml:space="preserve"> comes with Chargie Software</t>
    </r>
  </si>
  <si>
    <r>
      <rPr>
        <b/>
        <sz val="10"/>
        <color rgb="FF000000"/>
        <rFont val="Arial"/>
        <family val="2"/>
      </rPr>
      <t>Yes</t>
    </r>
    <r>
      <rPr>
        <sz val="10"/>
        <color rgb="FF000000"/>
        <rFont val="Arial"/>
        <family val="2"/>
      </rPr>
      <t xml:space="preserve"> - comes with ChargePoint Software</t>
    </r>
  </si>
  <si>
    <t>EvoCharge</t>
  </si>
  <si>
    <r>
      <rPr>
        <b/>
        <sz val="10"/>
        <color rgb="FF000000"/>
        <rFont val="Arial"/>
        <family val="2"/>
      </rPr>
      <t>No</t>
    </r>
    <r>
      <rPr>
        <sz val="10"/>
        <color rgb="FF000000"/>
        <rFont val="Arial"/>
        <family val="2"/>
      </rPr>
      <t xml:space="preserve"> - EV Connect software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</si>
  <si>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r>
      <rPr>
        <b/>
        <sz val="10"/>
        <color rgb="FF000000"/>
        <rFont val="Arial"/>
        <family val="2"/>
      </rPr>
      <t>No</t>
    </r>
    <r>
      <rPr>
        <sz val="10"/>
        <color rgb="FF000000"/>
        <rFont val="Arial"/>
        <family val="2"/>
      </rPr>
      <t xml:space="preserve"> - Must order a FedRAMP authorized network solution. This product comes with Eatons Green Motion Charge Network Manager</t>
    </r>
  </si>
  <si>
    <r>
      <rPr>
        <b/>
        <sz val="10"/>
        <color rgb="FF000000"/>
        <rFont val="Arial"/>
        <family val="2"/>
      </rPr>
      <t>Yes</t>
    </r>
    <r>
      <rPr>
        <sz val="10"/>
        <color rgb="FF000000"/>
        <rFont val="Arial"/>
        <family val="2"/>
      </rPr>
      <t xml:space="preserve"> - Comes with Chargie Software</t>
    </r>
  </si>
  <si>
    <r>
      <rPr>
        <b/>
        <sz val="10"/>
        <color rgb="FF000000"/>
        <rFont val="Arial"/>
        <family val="2"/>
      </rPr>
      <t>Yes</t>
    </r>
    <r>
      <rPr>
        <sz val="10"/>
        <color rgb="FF000000"/>
        <rFont val="Arial"/>
        <family val="2"/>
      </rPr>
      <t xml:space="preserve"> - Comes with ChargePoint Software</t>
    </r>
  </si>
  <si>
    <t>CP6623B-50A-L7</t>
  </si>
  <si>
    <t>ChargePoint CP6000 Omni Port</t>
  </si>
  <si>
    <t>CP6623, NA, AC Station, 2 x Type 1 Cable, 2 x Omni port holsters (enables J1772 and/or NACS vehicle charging), 50A, 1 Phase, 23' Cable, 8' Cable Management Kit, Wall Mount, 8" Touch Display, Contactless Credit Card and RFID Reader, Cellular, UL, Power Share Jumper, 2 YR Parts Warranty</t>
  </si>
  <si>
    <t>90 DAYS</t>
  </si>
  <si>
    <t>SAE J1772 / J3400 NACS</t>
  </si>
  <si>
    <t>two year standard parts only warranty; additional years of coverage are available under our Assure Program: https://www.chargepoint.com/products/service</t>
  </si>
  <si>
    <t>CP6611B-50A-L5.5</t>
  </si>
  <si>
    <t>CP6611, NA, AC Station, 1 x Type 1 Cable, 1 x Omni port holster (enables J1772 and/or NACS vehicle charging), 50A, 1-Phase, 18' Cable, 6' Cable Management Kit, Pedestal Mount, 8" Touch Display, Contactless Credit Card and RFID Reader, Cellular, UL, Power Share Jumper, 2 YR Parts Warranty</t>
  </si>
  <si>
    <t>CP6613B-50A-L5.5</t>
  </si>
  <si>
    <t>CP6613, NA, AC Station, 1 x Type 1 Cable, 1 x Omni port holster (enables J1772 and/or NACS vehicle charging), 50A, 1-Phase, 18' Cable, 6' Cable Management Kit, Wall Mount, 8" Touch Display, Contactless Credit Card and RFID Reader, Cellular, UL, Power Share Jumper, 2 YR Parts Warranty</t>
  </si>
  <si>
    <t>CP6611B-50A-L7</t>
  </si>
  <si>
    <t>CP6611, NA, AC Station, 1 x Type 1 Cable, 1 x Omni port holster (enables J1772 and/or NACS vehicle charging), 50A, 1 Phase, 23' Cable, 8' Cable Management Kit, Pedestal Mount, 8" Touch Display, Contactless Credit Card and RFID Reader, Cellular, UL, Power Share Jumper, 2 YR Parts Warranty</t>
  </si>
  <si>
    <t>CP6613B-50A-L7</t>
  </si>
  <si>
    <t>CP6613, NA, AC Station, 1 x Type 1 Cable, 1 x Omni port holster (enables J1772 and/or NACS vehicle charging), 50A, 1 Phase, 23' Cable, 8' Cable Management Kit, Wall Mount, 8" Touch Display, Contactless Credit Card and RFID Reader, Cellular, UL, Power Share Jumper, 2 YR Parts Warranty</t>
  </si>
  <si>
    <t>CP6621B-80A-L5.5</t>
  </si>
  <si>
    <t>CP6621, NA, AC Station, 2 x Type 1 Cable, 2 x Omni port holsters (enables J1772 and/or NACS vehicle charging), 80A, 1-Phase, 18' Cable, 6' Cable Management Kit, Pedestal Mount, 8" Touch Display, Contactless Credit Card and RFID Reader, Cellular, UL, Energy Star, Power Share Jumper, 2 YR Parts Warranty</t>
  </si>
  <si>
    <t>CP6623B-80A-L5.5</t>
  </si>
  <si>
    <t>CP6623, NA, AC Station, 2 x Type 1 Cable, 2 x Omni port holsters (enables J1772 and/or NACS vehicle charging), 80A, 1-Phase, 18' Cable, 6' Cable Management Kit, Wall Mount, 8" Touch Display, Contactless Credit Card and RFID Reader, Cellular, UL, Energy Star, Power Share Jumper, 2 YR Parts Warranty</t>
  </si>
  <si>
    <t>CP6621B-80A-L7</t>
  </si>
  <si>
    <t>CP6621, NA, AC Station, 2 x Type 1 Cable, 2 x Omni port holsters (enables J1772 and/or NACS vehicle charging), 80A, 1 Phase, 23' Cable, 8' Cable Management Kit, Pedestal Mount, 8" Touch Display, Contactless Credit Card and RFID Reader, Cellular, UL, Power Share Jumper, 2 YR Parts Warranty</t>
  </si>
  <si>
    <t>CP6623B-80A-L7</t>
  </si>
  <si>
    <t>CP6623, NA, AC Station, 2 x Type 1 Cable, 2 x Omni port holsters (enables J1772 and/or NACS vehicle charging), 80A, 1 Phase, 23' Cable, 8' Cable Management Kit, Wall Mount, 8" Touch Display, Contactless Credit Card and RFID Reader, Cellular, UL, Power Share Jumper, 2 YR Parts Warranty</t>
  </si>
  <si>
    <t>CP6611B-80A-L5.5</t>
  </si>
  <si>
    <t>CP6611, NA, AC Station, 1 x Type 1 Cable, 1 x Omni port holster (enables J1772 and/or NACS vehicle charging), 80A, 1-Phase, 18' Cable, 6' Cable Management Kit, Pedestal Mount, 8" Touch Display, Contactless Credit Card and RFID Reader, Cellular, UL, Power Share Jumper, 2 YR Parts Warranty</t>
  </si>
  <si>
    <t>CP6613B-80A-L5.5</t>
  </si>
  <si>
    <t>CP6613, NA, AC Station, 1 x Type 1 Cable, 1 x Omni port holster (enables J1772 and/or NACS vehicle charging), 80A, 1-Phase, 18' Cable, 6' Cable Management Kit, Wall Mount, 8" Touch Display, Contactless Credit Card and RFID Reader, Cellular, UL, Power Share Jumper, 2 YR Parts Warranty</t>
  </si>
  <si>
    <t>CP6611B-80A-L7</t>
  </si>
  <si>
    <t>CP6611, NA, AC Station, 1 x Type 1 Cable, 1 x Omni port holster (enables J1772 and/or NACS vehicle charging), 80A, 1 Phase, 23' Cable, 8' Cable Management Kit, Pedestal Mount, 8" Touch Display, Contactless Credit Card and RFID Reader, Cellular, UL, Power Share Jumper, 2 YR Parts Warranty</t>
  </si>
  <si>
    <t>CP6613B-80A-L7</t>
  </si>
  <si>
    <t>CP6613, NA, AC Station, 1 x Type 1 Cable, 1 x Omni port holster (enables J1772 and/or NACS vehicle charging), 80A, 1 Phase, 23' Cable, 8' Cable Management Kit, Wall Mount, 8" Touch Display, Contactless Credit Card and RFID Reader, Cellular, UL, Power Share Jumper, 2 YR Parts Warranty</t>
  </si>
  <si>
    <t>CP6621B-80A-L5.5-FHWA</t>
  </si>
  <si>
    <t>BUY AMERICA FHWA compliant. CP6621, NA, AC Station, 2 x Type 1 Cable, 2 x Omni port holsters (enables J1772 and/or NACS vehicle charging), 80A, 1-Phase, 18' Cable, 6' Cable Management Kit, Pedestal Mount, 8" Touch Display, Contactless Credit Card and RFID Reader, Cellular, UL, Energy Star, Power Share Jumper, 2 YR Parts Warranty</t>
  </si>
  <si>
    <t>CP6621B-80A-L7-FHWA</t>
  </si>
  <si>
    <t>BUY AMERICA FHWA compliant. CP6621, NA, AC Station, 2 x Type 1 Cable, 2 x Omni port holsters (enables J1772 and/or NACS vehicle charging), 80A, 1 Phase, 23' Cable, 8' Cable Management Kit, Pedestal Mount, 8" Touch Display, Contactless Credit Card and RFID Reader, Cellular, UL, Power Share Jumper, 2 YR Parts Warranty</t>
  </si>
  <si>
    <t>CP6611B-80A-L5.5-FHWA</t>
  </si>
  <si>
    <t>BUY AMERICA FHWA compliant. CP6611, NA, AC Station, 1 x Type 1 Cable, 1 x Omni port holster (enables J1772 and/or NACS vehicle charging), 80A, 1-Phase, 18' Cable, 6' Cable Management Kit, Pedestal Mount, 8" Touch Display, Contactless Credit Card and RFID Reader, Cellular, UL, Power Share Jumper, 2 YR Parts Warranty</t>
  </si>
  <si>
    <t>CP6611B-80A-L7-FHWA</t>
  </si>
  <si>
    <t>BUY AMERICA FHWA compliant. CP6611, NA, AC Station, 1 x Type 1 Cable, 1 x Omni port holster (enables J1772 and/or NACS vehicle charging), 80A, 1 Phase, 23' Cable, 8' Cable Management Kit, Pedestal Mount, 8" Touch Display, Contactless Credit Card and RFID Reader, Cellular, UL, Power Share Jumper, 2 YR Parts Warranty</t>
  </si>
  <si>
    <t>CP6623B-80A-L5.5-FHWA</t>
  </si>
  <si>
    <t>BUY AMERICA FHWA compliant. CP6623, NA, AC Station, 2 x Type 1 Cable, 2 x Omni port holsters (enables J1772 and/or NACS vehicle charging), 80A, 1-Phase, 18' Cable, 6' Cable Management Kit, Wall Mount, 8" Touch Display, Contactless Credit Card and RFID Reader, Cellular, UL, Energy Star, Power Share Jumper, 2 YR Parts Warranty</t>
  </si>
  <si>
    <t>CP6613B-80A-L5.5-FHWA</t>
  </si>
  <si>
    <t>BUY AMERICA FHWA compliant. CP6613, NA, AC Station, 1 x Type 1 Cable, 1 x Omni port holster (enables J1772 and/or NACS vehicle charging), 80A, 1-Phase, 18' Cable, 6' Cable Management Kit, Wall Mount, 8" Touch Display, Contactless Credit Card and RFID Reader, Cellular, UL, Power Share Jumper, 2 YR Parts Warranty</t>
  </si>
  <si>
    <t>CP6623B-80A-L7-FHWA</t>
  </si>
  <si>
    <t>BUY AMERICA FHWA compliant. CP6623, NA, AC Station, 2 x Type 1 Cable, 2 x Omni port holsters (enables J1772 and/or NACS vehicle charging), 80A, 1 Phase, 23' Cable, 8' Cable Management Kit, Wall Mount, 8" Touch Display, Contactless Credit Card and RFID Reader, Cellular, UL, Power Share Jumper, 2 YR Parts Warranty</t>
  </si>
  <si>
    <t>CP6613B-80A-L7-FHWA</t>
  </si>
  <si>
    <t>BUY AMERICA FHWA compliant. CP6613, NA, AC Station, 1 x Type 1 Cable, 1 x Omni port holster (enables J1772 and/or NACS vehicle charging), 80A, 1 Phase, 23' Cable, 8' Cable Management Kit, Wall Mount, 8" Touch Display, Contactless Credit Card and RFID Reader, Cellular, UL, Power Share Jumper, 2 YR Parts Warranty</t>
  </si>
  <si>
    <t>L2P-80-240-15-001</t>
  </si>
  <si>
    <t>BTC Power L2 MAX Dual 80A</t>
  </si>
  <si>
    <t>BTC Power L2 MAX Dual Port, 80A, Pedestal, Gateway, 7" Color LCD, RFID, OCPP 2.0.1, with Cable Retractors</t>
  </si>
  <si>
    <t>240/208 VAC, 80A Load</t>
  </si>
  <si>
    <t>L2P-80-240-16-001</t>
  </si>
  <si>
    <t>BTC Power L2 MAX Single 80A</t>
  </si>
  <si>
    <t>BTC Power L2 MAX Single Port, 80A, Pedestal, Gateway, 7" Color LCD, RFID, OCPP 2.0.1, with Cable Retractors</t>
  </si>
  <si>
    <t>L2P-48-240-15-001</t>
  </si>
  <si>
    <t>BTC Power L2 MAX Dual 48A</t>
  </si>
  <si>
    <t>BTC Power L2 MAX Dual Port ,48A, Pedestal, Gateway, 7" Color LCD, RFID, OCPP 2.0.1, with Cable Retractors</t>
  </si>
  <si>
    <t>L2P-48-240-16-001</t>
  </si>
  <si>
    <t>BTC Power L2 MAX Single 48A</t>
  </si>
  <si>
    <t>BTC Power L2 MAX Single Port, 48A, Pedestal, Gateway, 7" Color LCD, RFID, OCPP 2.0.1, with Cable Retractors</t>
  </si>
  <si>
    <t>L2P-32-240-15-001</t>
  </si>
  <si>
    <t>BTC Power L2 MAX Dual 32A</t>
  </si>
  <si>
    <t>BTC Power L2 MAX Dual Port, 32A, Pedestal, Gateway, 7" Color LCD, RFID, OCPP 2.0.1, with Cable Retractors</t>
  </si>
  <si>
    <t>L2P-32-240-16-001</t>
  </si>
  <si>
    <t>BTC Power L2 MAX Single 32A</t>
  </si>
  <si>
    <t>BTC Power L2 MAX Single Port,  32A, Pedestal, Gateway, 7" Color LCD, RFID, OCPP 2.0.1, with Cable Retractors</t>
  </si>
  <si>
    <t>GOV-CAAS-CP6000-36MON</t>
  </si>
  <si>
    <t xml:space="preserve">District Fleet GOV CAAS Subscription Bundle: Turnkey plan includes remote site plan and feasability analysis, EVSE hardware (ChargePoint CP6021) AC Station, 2 x Type 1 Cable, 80A, 1 Phase, 23' Cable, 8' Cable Management Kit, Pedestal Mount, 8" Touch Display, Contactless Credit Card and RFID Reader, Cellular/WIFI, UL, Energy Star, Power Share Jumper, Basic Installation (No Construction), ChargePoint Commercial Cloud (CPCLD-COMMERCIAL-3) network plan subscription,ChargePoint 3YR Assure Operations and Maintenance Plan, CPSUPPORT-ACTIVE station activatio for a 36 Month Term.  "Make Ready" installaiton is the responsibility of the customer.  </t>
  </si>
  <si>
    <t>3YR Parts and Labor</t>
  </si>
  <si>
    <t>GOV-CAAS-CP6000-60-MON</t>
  </si>
  <si>
    <t>District Fleet GOV CAAS Subscription Bundle: Turnkey plan includes remote site plan and evaluation, EVSE hardware (ChargePoint CP6021) AC Station, 2 x Type 1 Cable, 80A, 1 Phase, 23' Cable, 8' Cable Management Kit, Pedestal Mount, 8" Touch Display, Contactless Credit Card and RFID Reader, Cellular/WIFI, UL, Energy Star, Power Share Jumper, Basic Installation (No Construction), Software: ChargePoint Commercial Cloud (CPCLD-COMMERCIAL-5),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 perations and Maintenance via ChargePoint 5YR Assure -  60 Month Term.</t>
  </si>
  <si>
    <t>5 Years Parts and Labor</t>
  </si>
  <si>
    <t>GOV-CAAS-D48A-PowerCharge-36MON</t>
  </si>
  <si>
    <t>GOV-CAAS-Dual 48A-PowerCharge-36MON</t>
  </si>
  <si>
    <t>District Fleet GOV CAAS Subscription Bundle: Turnkey plan includes remote site plan and evaluation, EVSE hardware (E48C03-DPP-CR). PowerCharge Energy Series, Adjustable 48A/40A/32A, Pedestal Mount, Dual Port, 3.5" LCD Display, RFID Reader, Gateway 4G, Cable Retractor, Basic Installation (No Construction), Software, Chargie Fleet Platform - 3YR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- 3YR Direct technical support access, proactive monitoring, and alerting supported by 24/7 Network Operations Center (NOC). Expedited dispatch for break/fix, corrective maintenance field service. Includes cost of parts and labor for in warranty repair of Chargie Certified EVSE. 36 Month Term.</t>
  </si>
  <si>
    <t>7.6kW/ 9.6kW/ 11.5kW/</t>
  </si>
  <si>
    <t>11.5kW</t>
  </si>
  <si>
    <t>GOV-CAAS-D48A-PowerCharge-60MON</t>
  </si>
  <si>
    <t>GOV-CAAS-Dual 48A-PowerCharge-60MON</t>
  </si>
  <si>
    <t>District Fleet GOV CAAS Subscription Bundle: Turnkey plan includes remote site plan and evaluation, EVSE hardware (E48C03-DPP-CR). PowerCharge Energy Series, Adjustable 48A/40A/32A, Pedestal Mount, Dual Port, 3.5" LCD Display, RFID Reader, Gateway 4G, Cable Retractor, Basic Installation (No Construction), Software, Chargie Fleet Platform - 5YR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- 5 YR Direct technical support access, proactive monitoring, and alerting supported by 24/7 Network Operations Center (NOC). Expedited dispatch for break/fix, corrective maintenance field service. Includes cost of parts and labor for in warranty repair of Chargie Certified EVSE. 60 Month Term.</t>
  </si>
  <si>
    <t>GOV-CAAS-D80A-PowerCharge-36MON</t>
  </si>
  <si>
    <t>GOV-CAAS-Dual 80A-PowerCharge-36MON</t>
  </si>
  <si>
    <t>District Fleet GOV CAAS Subscription Bundle: Turnkey plan includes remote site plan and evaluation, EVSE hardware (E80C03-DPP-CR). PowerCharge Energy Series, Adjustable 80A/64A/48A/40A/32A, Pedestal Mount, Dual Port, 3.5" LCD Display, RFID Reader, Gateway 4G, Cable Retractor, Basic Installation (No Construction), Software, Chargie Fleet Platform - 3YR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- 3YR Direct technical support access, proactive monitoring, and alerting supported by 24/7 Network Operations Center (NOC). Expedited dispatch for break/fix, corrective maintenance field service. Includes cost of parts and labor for in warranty repair of Chargie Certified EVSE. 36 Month Term.</t>
  </si>
  <si>
    <t>GOV-CAAS-D80A-PowerCharge-60MON</t>
  </si>
  <si>
    <t>GOV-CAAS-Dual 80A-PowerCharge-60MON</t>
  </si>
  <si>
    <t>District Fleet GOV CAAS Subscription Bundle: Turnkey plan includes remote site plan and evaluation, EVSE hardware (E80C03-DPP-CR). PowerCharge Energy Series, Adjustable 80A/64A/48A/40A/32A, Pedestal Mount, Dual Port, 3.5" LCD Display, RFID Reader, Gateway 4G, Cable Retractor, Basic Installation (No Construction), Software, Chargie Fleet Platform - 5YR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- 5 YR Direct technical support access, proactive monitoring, and alerting supported by 24/7 Network Operations Center (NOC). Expedited dispatch for break/fix, corrective maintenance field service. Includes cost of parts and labor for in warranty repair of Chargie Certified EVSE. 60 Month Term.</t>
  </si>
  <si>
    <r>
      <rPr>
        <b/>
        <sz val="10"/>
        <color rgb="FF000000"/>
        <rFont val="Arial"/>
        <family val="2"/>
      </rPr>
      <t>Yes</t>
    </r>
    <r>
      <rPr>
        <sz val="10"/>
        <color rgb="FF000000"/>
        <rFont val="Arial"/>
        <family val="2"/>
      </rPr>
      <t xml:space="preserve"> - comes with ChargePoint Software</t>
    </r>
  </si>
  <si>
    <r>
      <rPr>
        <b/>
        <sz val="10"/>
        <color rgb="FF000000"/>
        <rFont val="Arial"/>
        <family val="2"/>
      </rPr>
      <t>Yes</t>
    </r>
    <r>
      <rPr>
        <sz val="10"/>
        <color rgb="FF000000"/>
        <rFont val="Arial"/>
        <family val="2"/>
      </rPr>
      <t xml:space="preserve"> - Non-Network Solution </t>
    </r>
  </si>
  <si>
    <r>
      <rPr>
        <b/>
        <sz val="10"/>
        <color rgb="FF000000"/>
        <rFont val="Arial"/>
        <family val="2"/>
      </rPr>
      <t>No</t>
    </r>
    <r>
      <rPr>
        <sz val="10"/>
        <color rgb="FF000000"/>
        <rFont val="Arial"/>
        <family val="2"/>
      </rPr>
      <t xml:space="preserve"> - Blink software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</si>
  <si>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r>
      <rPr>
        <b/>
        <sz val="10"/>
        <color rgb="FF000000"/>
        <rFont val="Arial"/>
        <family val="2"/>
      </rPr>
      <t>No</t>
    </r>
    <r>
      <rPr>
        <sz val="10"/>
        <color rgb="FF000000"/>
        <rFont val="Arial"/>
        <family val="2"/>
      </rPr>
      <t xml:space="preserve"> - Loop Software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</si>
  <si>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r>
      <rPr>
        <b/>
        <sz val="10"/>
        <color rgb="FF000000"/>
        <rFont val="Arial"/>
        <family val="2"/>
      </rPr>
      <t>No -</t>
    </r>
    <r>
      <rPr>
        <sz val="10"/>
        <color rgb="FF000000"/>
        <rFont val="Arial"/>
        <family val="2"/>
      </rPr>
      <t xml:space="preserve"> Station is networked, must order a FedRAMP authorized network solution</t>
    </r>
  </si>
  <si>
    <r>
      <rPr>
        <b/>
        <sz val="10"/>
        <color rgb="FF000000"/>
        <rFont val="Arial"/>
        <family val="2"/>
      </rPr>
      <t>No</t>
    </r>
    <r>
      <rPr>
        <sz val="10"/>
        <color rgb="FF000000"/>
        <rFont val="Arial"/>
        <family val="2"/>
      </rPr>
      <t xml:space="preserve"> - Siemens software (Depofinity and EVGateway) are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</si>
  <si>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r>
      <rPr>
        <b/>
        <sz val="10"/>
        <color rgb="FF000000"/>
        <rFont val="Arial"/>
        <family val="2"/>
      </rPr>
      <t>Yes</t>
    </r>
    <r>
      <rPr>
        <sz val="10"/>
        <color rgb="FF000000"/>
        <rFont val="Arial"/>
        <family val="2"/>
      </rPr>
      <t xml:space="preserve"> - comes with ChargePoint Software </t>
    </r>
  </si>
  <si>
    <r>
      <rPr>
        <b/>
        <sz val="10"/>
        <color rgb="FF000000"/>
        <rFont val="Arial"/>
        <family val="2"/>
      </rPr>
      <t>Yes -</t>
    </r>
    <r>
      <rPr>
        <sz val="10"/>
        <color rgb="FF000000"/>
        <rFont val="Arial"/>
        <family val="2"/>
      </rPr>
      <t xml:space="preserve"> comes with ChargePoint Software</t>
    </r>
  </si>
  <si>
    <t>EXPP-PL202X1B-5A1S1-5A1S1</t>
  </si>
  <si>
    <t>ChargePoint Express Plus Power (EXPP) - Level 3 - Power Link PL2000 Series</t>
  </si>
  <si>
    <t>ChargePoint Express Plus Power Link PL2000 series - Simultaneous Charging - North America, 2x CCS1 350A 4.5m cable, 2 Holsters, 2.4m Cablemanagement kit, Pedestal, 200mm (8") Touch Display, Camera, ChargePoint signage, Contactless credit card and RFID reader, Cellular/WiFi, UL listed, Single input, 1 year warranty.  Requires at lease one Power Block with Power Modules.</t>
  </si>
  <si>
    <t xml:space="preserve">200kW (standalone) </t>
  </si>
  <si>
    <t>3P 480V</t>
  </si>
  <si>
    <t>EXPP-PL202X1B-3A1M0-3A1M0</t>
  </si>
  <si>
    <t>ChargePoint Express Plus Power Link PL2000 series, North America, DC Station, Simultaneous charging, 2x CCS1 250A 7.6m cable, 2 Holsters, Pedestal, 200mm (8") Touch Display, ChargePoint signage, RFID reader, Cellular/WiFi, UL listed, 1 year warranty. Requires at least one Power Block with Power Modules</t>
  </si>
  <si>
    <t>EXPP-PL202X1BC-6A1S1-6A1S1</t>
  </si>
  <si>
    <t>ChargePoint Express Plus Power Link PL2000 series, North America, DC Station, Simultaneous charging, 2x CCS1 500A liquid cooled 4.5m cable, 2 Holsters, 2.4m Cable management kit, Pedestal, 200mm (8") Touch Display, ChargePoint signage, Contactless credit card and RFID reader, Cellular/WiFi, UL listed, 1 year warranty. Requires at least one Power Block with Power Modules</t>
  </si>
  <si>
    <t>ChargePoint Express Plus Power (EXPP) - Level 3 - 200A Power Block</t>
  </si>
  <si>
    <t>The Power Block is the physical enclosure for Power Modules. A Power Block can hold up to 5 Power Modules, Power Modules sold separately. EXPP-PB1000-200A-PD is rated for 200A. The Power Block Mounting Kit (EXPP-PB1000-CMT) is included.</t>
  </si>
  <si>
    <t>ChargePoint Express Plus Power (EXPP) - Level 3 - 350A Power Block</t>
  </si>
  <si>
    <t>The Power Block is the physical enclosure for Power Modules. A Power Block can hold up to 5 Power Modules, Power Modules sold separately. EXPP-BLOCK-350A-PD is rated for 350A. The Power Block Mounting Kit (EXPP-PB1000-CMT) is included.</t>
  </si>
  <si>
    <t>ChargePoint Express Plus Power (EXPP) - Level 3 - 500A Power Block</t>
  </si>
  <si>
    <t>The Power Block is the physical enclosure for Power Modules. A Power Block can hold up to 5 Power Modules, Power Modules sold separately. EXPP-PB1000-500A-PD is rated for 500A. The Power Block Mounting Kit (EXPP-PB1000-CMT) is included.</t>
  </si>
  <si>
    <t>ChargePoint Express Plus Power (EXPP) - Level 3 - 40kW Power Module for Power Block</t>
  </si>
  <si>
    <t>40 kW</t>
  </si>
  <si>
    <t>EXPP-PL202X1BC-6A1S1-6A1S1-FHWA</t>
  </si>
  <si>
    <t>BUY AMERICA FHWA ChargePoint Express Plus Power (EXPP) - Level 3 - Power Link PL2000 Series</t>
  </si>
  <si>
    <t>BUY AMERICA FHWA compliant. Express Plus Power Link PL2000 series, North America, DC Station, 2x CCS1 500A liquid cooled 4.5mcable, 2 Holsters, 2.4m Cable management kit, Pedestal, 200mm (8") Touch Display, ChargePoint signage, Contactless credit card and RFID reader, Cellular/WiFi, UL listed, 1 year warranty. Requires at least one Power Block with Power Modules</t>
  </si>
  <si>
    <t>EXPP-PB1000-350A-PD-FHWA</t>
  </si>
  <si>
    <t>BUY AMERICA FHWA ChargePoint Express Plus Power (EXPP) - Level 3 - 350A Power Block</t>
  </si>
  <si>
    <t>BUY AMERICA FHWA compliant. The Power Block is the physical enclosure for Power Modules. A Power Block can hold up to 5 Power Modules, Power Modules sold separately. EXPPPB1000- 350A-PD-FHWA is rated for 350A. The Power Block Mounting Kit (EXPP-PB1000-CMT) is required but not included.</t>
  </si>
  <si>
    <t>BUY AMERICA FTA ChargePoint Express Plus Power (EXPP) - Level 3 - 350A Power Block</t>
  </si>
  <si>
    <t>BUY AMERICA FTA compliant. The Power Block is the physical enclosure for Power Modules. A Power Block can hold up to 5 Power Modules, Power Modules sold separately. EXPP-PB1000-350A-PD-FTA is rated for 350A. The Power Block Mounting Kit (EXPP-PB1000-CMT) is required but not included.</t>
  </si>
  <si>
    <t>BUY AMERICA FHWA ChargePoint Express Plus Power (EXPP) - Level 3 - 500A Power Block</t>
  </si>
  <si>
    <t>BUY AMERICA FHWA compliant. The Power Block is the physical enclosure for Power Modules. A Power Block can hold up to 5 Power Modules, Power Modules sold separately. EXPPPB1000- 500A-PD-FHWA is rated for 500A. The Power Block Mounting Kit (EXPP-PB1000-CMT) is required but not included.</t>
  </si>
  <si>
    <t>BUY AMERICA FHWA ChargePoint Express Plus Power (EXPP) - Level 3 - 40kW Power Module for Power Block</t>
  </si>
  <si>
    <t>40kW</t>
  </si>
  <si>
    <t>BUY AMERICA FTA ChargePoint Express Plus Power (EXPP) - Level 3 - 40kW Power Module for Power Block</t>
  </si>
  <si>
    <t>EXPP-PL1000/PL2000-COMMISSIONING</t>
  </si>
  <si>
    <t xml:space="preserve">Priced 1 per PowerLink - The on-site commissioning consists of checking electrical capacity, transformers, panels, breakers, wiring, cellular coverage, and that the station installation meets all ChargePoint published requirements and local codes. A successful Site Validation is a prerequisite to purchase ChargePoint Assure.  </t>
  </si>
  <si>
    <t>EXPP-BLOCKCOMMISSIONING</t>
  </si>
  <si>
    <t xml:space="preserve">Priced 1 per PowerBlock - The on-site commissioning consists of checking electrical capacity, transformers, panels, breakers, wiring, cellular coverage, and that the station installation meets all ChargePoint published requirements and local codes. A successful Site Validation is a prerequisite to purchase ChargePoint Assure.  </t>
  </si>
  <si>
    <t>EXPP-PL1000/PL2000-INSTALL-COMMISSIONING</t>
  </si>
  <si>
    <t xml:space="preserve">This service includes both the Installation and Commissioning of the Express Plus Power Link charging station. Customers must work with their contractor to perform all construction (the ‘make ready’) up to the point where the station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Express(more...)  </t>
  </si>
  <si>
    <t>EXPP-BLOCK-INSTALL-COMMISSIONING</t>
  </si>
  <si>
    <t>This service includes both the Installation and Commissioning of the Express Plus Block. Commissioning is required for all Express Plus Blocks. Customers must work with their contractor to perform all construction (the ‘make ready’) up to the point where the Express Plus Block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</si>
  <si>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EXPP-PL2000-DUAL-ASSURE-1</t>
  </si>
  <si>
    <t>1 YEAR ChargePoint Assure for Dual Cable EXPP-PL2000</t>
  </si>
  <si>
    <t>EXPP-PL2000-DUAL-ASSURE-2</t>
  </si>
  <si>
    <t>2 YEAR ChargePoint Assure for Dual Cable EXPP-PL2000</t>
  </si>
  <si>
    <t>EXPP-PL2000-DUAL-ASSURE-3</t>
  </si>
  <si>
    <t>3 YEAR ChargePoint Assure for Dual Cable EXPP-PL2000</t>
  </si>
  <si>
    <t>EXPP-PL2000-DUAL-ASSURE-4</t>
  </si>
  <si>
    <t>4 YEAR ChargePoint Assure for Dual Cable EXPP-PL2000</t>
  </si>
  <si>
    <t>EXPP-PL2000-DUAL-ASSURE-5</t>
  </si>
  <si>
    <t>5 YEAR ChargePoint Assure for Dual Cable EXPP-PL2000</t>
  </si>
  <si>
    <t>1 YEAR ChargePoint Assure for EXPP-BLOCK</t>
  </si>
  <si>
    <t>2 YEAR ChargePoint Assure for EXPP-BLOCK</t>
  </si>
  <si>
    <t>3 YEAR ChargePoint Assure for EXPP-BLOCK</t>
  </si>
  <si>
    <t>4 YEAR ChargePoint Assure for EXPP-BLOCK</t>
  </si>
  <si>
    <t>5 YEAR ChargePoint Assure for EXPP-BLOCK</t>
  </si>
  <si>
    <t>CGW1</t>
  </si>
  <si>
    <t>Chargie Gateway Hardware</t>
  </si>
  <si>
    <t>Network equipment supporting Chargie secure connectivity solution. Provides dual carrier private LTE for seamless, redundant station connectivity into Chargie cloud platforms as well as advanced edge firewall services and packet filtering for maximum security, threat management and optimal data flow.</t>
  </si>
  <si>
    <t>CH-AP</t>
  </si>
  <si>
    <t xml:space="preserve">Chargie Gateway Extension </t>
  </si>
  <si>
    <t>Layer 2 device for extension of Chargie secure connectivity solution to chargers installed 50-300 feet of the Chargie Gateway</t>
  </si>
  <si>
    <t>CPE250-NACS-CABLE-REPLACEMENT-AND-KIT</t>
  </si>
  <si>
    <t>ChargePoint CPE250 NACS REPLACEMENT</t>
  </si>
  <si>
    <t>North American Charging Standard (NACS) cable replacement for CPE250. Includes all parts (cable and holster) and labor to replace an existing CHAdeMO cable with a 4.5m 200A NACS cable.</t>
  </si>
  <si>
    <t>EXPP-PL1000-CABLE-9A4S-KIT</t>
  </si>
  <si>
    <t xml:space="preserve">ChargePoint EXPP NACS CABLE </t>
  </si>
  <si>
    <t>375A Standard Length NACS cable and holster insert Conversion Kit for PL1000 (without labor included)</t>
  </si>
  <si>
    <t>SAE J1772 or NACS</t>
  </si>
  <si>
    <t>RFID, App, Contactless Credit Card</t>
  </si>
  <si>
    <r>
      <rPr>
        <b/>
        <sz val="10"/>
        <color rgb="FF000000"/>
        <rFont val="Arial"/>
        <family val="2"/>
      </rPr>
      <t>Yes</t>
    </r>
    <r>
      <rPr>
        <sz val="10"/>
        <color rgb="FF000000"/>
        <rFont val="Arial"/>
        <family val="2"/>
      </rPr>
      <t xml:space="preserve"> - Comes with Chargie Software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</si>
</sst>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quot;$&quot;#,##0.00"/>
  </numFmts>
  <fonts count="37" x14ac:knownFonts="1">
    <font>
      <sz val="10"/>
      <color rgb="FF000000"/>
      <name val="Arial"/>
      <scheme val="minor"/>
    </font>
    <font>
      <b/>
      <u/>
      <sz val="10"/>
      <color rgb="FF000000"/>
      <name val="Arial"/>
      <family val="2"/>
    </font>
    <font>
      <sz val="10"/>
      <color rgb="FF000000"/>
      <name val="Arial"/>
      <family val="2"/>
    </font>
    <font>
      <u/>
      <sz val="10"/>
      <color rgb="FF1155CC"/>
      <name val="Arial"/>
      <family val="2"/>
    </font>
    <font>
      <u/>
      <sz val="10"/>
      <color rgb="FF1155CC"/>
      <name val="Arial"/>
      <family val="2"/>
    </font>
    <font>
      <u/>
      <sz val="10"/>
      <color rgb="FF1155CC"/>
      <name val="Arial"/>
      <family val="2"/>
    </font>
    <font>
      <b/>
      <sz val="12"/>
      <color rgb="FF000000"/>
      <name val="Arial"/>
      <family val="2"/>
    </font>
    <font>
      <sz val="10"/>
      <name val="Arial"/>
      <family val="2"/>
    </font>
    <font>
      <b/>
      <u/>
      <sz val="14"/>
      <color rgb="FF0000FF"/>
      <name val="Arial"/>
      <family val="2"/>
    </font>
    <font>
      <b/>
      <sz val="10"/>
      <color rgb="FF000000"/>
      <name val="Arial"/>
      <family val="2"/>
    </font>
    <font>
      <u/>
      <sz val="10"/>
      <color rgb="FF0000FF"/>
      <name val="Arial"/>
      <family val="2"/>
    </font>
    <font>
      <u/>
      <sz val="10"/>
      <color rgb="FF0000FF"/>
      <name val="Arial"/>
      <family val="2"/>
    </font>
    <font>
      <sz val="10"/>
      <color rgb="FF222222"/>
      <name val="Arial"/>
      <family val="2"/>
    </font>
    <font>
      <sz val="10"/>
      <color rgb="FF202124"/>
      <name val="Arial"/>
      <family val="2"/>
    </font>
    <font>
      <sz val="10"/>
      <color rgb="FF3B3838"/>
      <name val="Arial"/>
      <family val="2"/>
    </font>
    <font>
      <u/>
      <sz val="10"/>
      <color rgb="FF1155CC"/>
      <name val="Arial"/>
      <family val="2"/>
    </font>
    <font>
      <u/>
      <sz val="10"/>
      <color rgb="FF1155CC"/>
      <name val="Arial"/>
      <family val="2"/>
    </font>
    <font>
      <u/>
      <sz val="10"/>
      <color rgb="FF1155CC"/>
      <name val="Arial"/>
      <family val="2"/>
    </font>
    <font>
      <sz val="10"/>
      <color rgb="FF000000"/>
      <name val="Calibri"/>
      <family val="2"/>
    </font>
    <font>
      <sz val="10"/>
      <color rgb="FF1F1F1F"/>
      <name val="Arial"/>
      <family val="2"/>
    </font>
    <font>
      <sz val="12"/>
      <color rgb="FF000000"/>
      <name val="Calibri"/>
      <family val="2"/>
    </font>
    <font>
      <b/>
      <u/>
      <sz val="10"/>
      <color rgb="FF000000"/>
      <name val="Arial"/>
      <family val="2"/>
    </font>
    <font>
      <sz val="10"/>
      <color rgb="FF333333"/>
      <name val="Arial"/>
      <family val="2"/>
    </font>
    <font>
      <b/>
      <sz val="24"/>
      <color rgb="FF000000"/>
      <name val="Arial"/>
      <family val="2"/>
    </font>
    <font>
      <u/>
      <sz val="10"/>
      <color rgb="FF000000"/>
      <name val="Arial"/>
      <family val="2"/>
    </font>
    <font>
      <b/>
      <u/>
      <sz val="10"/>
      <color rgb="FFFF0000"/>
      <name val="Arial"/>
      <family val="2"/>
    </font>
    <font>
      <sz val="10"/>
      <color rgb="FF222222"/>
      <name val="Arial"/>
      <family val="2"/>
    </font>
    <font>
      <sz val="10"/>
      <color rgb="FF000000"/>
      <name val="Arial"/>
      <family val="2"/>
    </font>
    <font>
      <sz val="10"/>
      <color rgb="FF000000"/>
      <name val="Arial"/>
      <family val="2"/>
      <scheme val="minor"/>
    </font>
    <font>
      <b/>
      <sz val="10"/>
      <color rgb="FF000000"/>
      <name val="Arial"/>
      <family val="2"/>
    </font>
    <font>
      <sz val="10"/>
      <color rgb="FF000000"/>
      <name val="Arial"/>
      <family val="2"/>
      <scheme val="minor"/>
    </font>
    <font>
      <sz val="10"/>
      <color theme="1"/>
      <name val="Arial"/>
      <family val="2"/>
    </font>
    <font>
      <sz val="10"/>
      <color rgb="FF000000"/>
      <name val="Calibri"/>
      <family val="2"/>
    </font>
    <font>
      <sz val="10"/>
      <color rgb="FF222222"/>
      <name val="Arial"/>
      <family val="2"/>
      <scheme val="minor"/>
    </font>
    <font>
      <sz val="10"/>
      <color theme="1"/>
      <name val="Arial"/>
      <family val="2"/>
      <scheme val="minor"/>
    </font>
    <font>
      <sz val="10"/>
      <name val="Arial"/>
      <family val="2"/>
      <scheme val="minor"/>
    </font>
    <font>
      <sz val="10"/>
      <name val="Arial"/>
      <family val="2"/>
    </font>
  </fonts>
  <fills count="6">
    <fill>
      <patternFill patternType="none"/>
    </fill>
    <fill>
      <patternFill patternType="gray125"/>
    </fill>
    <fill>
      <patternFill patternType="solid">
        <fgColor rgb="FF8FD7DC"/>
        <bgColor rgb="FF8FD7DC"/>
      </patternFill>
    </fill>
    <fill>
      <patternFill patternType="solid">
        <fgColor rgb="FFC9DAF8"/>
        <bgColor rgb="FFC9DAF8"/>
      </patternFill>
    </fill>
    <fill>
      <patternFill patternType="solid">
        <fgColor rgb="FFFFFFFF"/>
        <bgColor rgb="FFFFFFFF"/>
      </patternFill>
    </fill>
    <fill>
      <patternFill patternType="solid">
        <fgColor rgb="FFB3CEFA"/>
        <bgColor rgb="FFB3CEFA"/>
      </patternFill>
    </fill>
  </fills>
  <borders count="20">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0" fillId="0" borderId="0" applyFont="0" applyFill="0" applyBorder="0" applyAlignment="0" applyProtection="0"/>
  </cellStyleXfs>
  <cellXfs count="236">
    <xf numFmtId="0" fontId="0" fillId="0" borderId="0" xfId="0"/>
    <xf numFmtId="0" fontId="1" fillId="2" borderId="1" xfId="0" applyFont="1" applyFill="1" applyBorder="1" applyAlignment="1">
      <alignment horizontal="left" vertical="top" wrapText="1"/>
    </xf>
    <xf numFmtId="0" fontId="2" fillId="0" borderId="0" xfId="0" applyFont="1" applyAlignment="1">
      <alignment vertical="top" wrapText="1"/>
    </xf>
    <xf numFmtId="0" fontId="3" fillId="0" borderId="2" xfId="0" applyFont="1" applyBorder="1" applyAlignment="1">
      <alignment horizontal="left" vertical="top" wrapText="1"/>
    </xf>
    <xf numFmtId="0" fontId="2" fillId="0" borderId="0" xfId="0" applyFont="1"/>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3" xfId="0" applyFont="1" applyBorder="1" applyAlignment="1">
      <alignment horizontal="left" vertical="top" wrapText="1"/>
    </xf>
    <xf numFmtId="0" fontId="8" fillId="0" borderId="5" xfId="0" applyFont="1" applyBorder="1" applyAlignment="1">
      <alignment vertical="top"/>
    </xf>
    <xf numFmtId="0" fontId="2" fillId="0" borderId="5" xfId="0" applyFont="1" applyBorder="1" applyAlignment="1">
      <alignment wrapText="1"/>
    </xf>
    <xf numFmtId="0" fontId="9" fillId="0" borderId="4" xfId="0" applyFont="1" applyBorder="1" applyAlignment="1">
      <alignment vertical="top"/>
    </xf>
    <xf numFmtId="0" fontId="10" fillId="0" borderId="6" xfId="0" applyFont="1" applyBorder="1" applyAlignment="1">
      <alignment vertical="top" wrapText="1"/>
    </xf>
    <xf numFmtId="0" fontId="9" fillId="0" borderId="7" xfId="0" applyFont="1" applyBorder="1" applyAlignment="1">
      <alignment vertical="top" wrapText="1"/>
    </xf>
    <xf numFmtId="0" fontId="11" fillId="0" borderId="8" xfId="0" applyFont="1" applyBorder="1" applyAlignment="1">
      <alignment vertical="top" wrapText="1"/>
    </xf>
    <xf numFmtId="0" fontId="9" fillId="0" borderId="7" xfId="0" applyFont="1" applyBorder="1" applyAlignment="1">
      <alignment vertical="top"/>
    </xf>
    <xf numFmtId="0" fontId="2" fillId="0" borderId="8" xfId="0" applyFont="1" applyBorder="1" applyAlignment="1">
      <alignment vertical="top" wrapText="1"/>
    </xf>
    <xf numFmtId="0" fontId="9" fillId="0" borderId="7" xfId="0" applyFont="1" applyBorder="1" applyAlignment="1">
      <alignment horizontal="left" vertical="top"/>
    </xf>
    <xf numFmtId="0" fontId="9" fillId="0" borderId="9" xfId="0" applyFont="1" applyBorder="1" applyAlignment="1">
      <alignment vertical="top"/>
    </xf>
    <xf numFmtId="0" fontId="2" fillId="0" borderId="10" xfId="0" applyFont="1" applyBorder="1" applyAlignment="1">
      <alignment vertical="top" wrapText="1"/>
    </xf>
    <xf numFmtId="0" fontId="9" fillId="3" borderId="5" xfId="0" applyFont="1" applyFill="1" applyBorder="1" applyAlignment="1">
      <alignment horizontal="left" vertical="top" wrapText="1"/>
    </xf>
    <xf numFmtId="0" fontId="12" fillId="0" borderId="5"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Border="1" applyAlignment="1">
      <alignment horizontal="left" vertical="top" wrapText="1"/>
    </xf>
    <xf numFmtId="0" fontId="13" fillId="0" borderId="5" xfId="0" applyFont="1" applyBorder="1" applyAlignment="1">
      <alignment horizontal="left" vertical="top"/>
    </xf>
    <xf numFmtId="0" fontId="14" fillId="0" borderId="5" xfId="0" applyFont="1" applyBorder="1" applyAlignment="1">
      <alignment horizontal="left" vertical="top"/>
    </xf>
    <xf numFmtId="0" fontId="15" fillId="0" borderId="5" xfId="0" applyFont="1" applyBorder="1" applyAlignment="1">
      <alignment horizontal="left" vertical="top" wrapText="1"/>
    </xf>
    <xf numFmtId="0" fontId="12" fillId="4" borderId="5" xfId="0" applyFont="1" applyFill="1" applyBorder="1" applyAlignment="1">
      <alignment horizontal="left" vertical="top" wrapText="1"/>
    </xf>
    <xf numFmtId="0" fontId="16" fillId="4" borderId="5" xfId="0" applyFont="1" applyFill="1" applyBorder="1" applyAlignment="1">
      <alignment horizontal="left" vertical="top" wrapText="1"/>
    </xf>
    <xf numFmtId="0" fontId="12" fillId="0" borderId="0" xfId="0" applyFont="1" applyAlignment="1">
      <alignment vertical="top"/>
    </xf>
    <xf numFmtId="0" fontId="2" fillId="0" borderId="5" xfId="0" applyFont="1" applyBorder="1" applyAlignment="1">
      <alignment horizontal="left" vertical="top"/>
    </xf>
    <xf numFmtId="0" fontId="2" fillId="0" borderId="11" xfId="0" applyFont="1" applyBorder="1" applyAlignment="1">
      <alignment horizontal="left" vertical="top" wrapText="1"/>
    </xf>
    <xf numFmtId="0" fontId="17" fillId="0" borderId="11" xfId="0" applyFont="1" applyBorder="1" applyAlignment="1">
      <alignment horizontal="left" vertical="top" wrapText="1"/>
    </xf>
    <xf numFmtId="0" fontId="2" fillId="0" borderId="8" xfId="0" applyFont="1" applyBorder="1" applyAlignment="1">
      <alignment horizontal="left" vertical="top" wrapText="1"/>
    </xf>
    <xf numFmtId="0" fontId="9" fillId="3" borderId="5" xfId="0" applyFont="1" applyFill="1" applyBorder="1" applyAlignment="1">
      <alignment horizontal="center" vertical="top" wrapText="1"/>
    </xf>
    <xf numFmtId="0" fontId="9" fillId="3" borderId="5" xfId="0" applyFont="1" applyFill="1" applyBorder="1" applyAlignment="1">
      <alignment horizontal="center" vertical="top"/>
    </xf>
    <xf numFmtId="0" fontId="12" fillId="0" borderId="5" xfId="0" applyFont="1" applyBorder="1" applyAlignment="1">
      <alignment vertical="top"/>
    </xf>
    <xf numFmtId="0" fontId="2" fillId="0" borderId="5" xfId="0" applyFont="1" applyBorder="1" applyAlignment="1">
      <alignment vertical="top"/>
    </xf>
    <xf numFmtId="0" fontId="2" fillId="0" borderId="7" xfId="0" applyFont="1" applyBorder="1" applyAlignment="1">
      <alignment vertical="top"/>
    </xf>
    <xf numFmtId="44" fontId="18" fillId="0" borderId="5" xfId="0" applyNumberFormat="1" applyFont="1" applyBorder="1" applyAlignment="1">
      <alignment vertical="top" wrapText="1"/>
    </xf>
    <xf numFmtId="0" fontId="9" fillId="5" borderId="5" xfId="0" applyFont="1" applyFill="1" applyBorder="1" applyAlignment="1">
      <alignment horizontal="center" vertical="top" wrapText="1"/>
    </xf>
    <xf numFmtId="164" fontId="9" fillId="5" borderId="5" xfId="0" applyNumberFormat="1" applyFont="1" applyFill="1" applyBorder="1" applyAlignment="1">
      <alignment horizontal="center" vertical="top" wrapText="1"/>
    </xf>
    <xf numFmtId="164" fontId="2" fillId="0" borderId="5" xfId="0" applyNumberFormat="1" applyFont="1" applyBorder="1" applyAlignment="1">
      <alignment horizontal="right" vertical="top" wrapText="1"/>
    </xf>
    <xf numFmtId="9" fontId="2" fillId="0" borderId="5" xfId="0" applyNumberFormat="1" applyFont="1" applyBorder="1" applyAlignment="1">
      <alignment horizontal="center" vertical="top" wrapText="1"/>
    </xf>
    <xf numFmtId="0" fontId="2" fillId="0" borderId="5" xfId="0" applyFont="1" applyBorder="1" applyAlignment="1">
      <alignment vertical="top" wrapText="1"/>
    </xf>
    <xf numFmtId="10" fontId="2" fillId="0" borderId="5" xfId="0" applyNumberFormat="1" applyFont="1" applyBorder="1" applyAlignment="1">
      <alignment horizontal="center" vertical="top" wrapText="1"/>
    </xf>
    <xf numFmtId="0" fontId="2" fillId="0" borderId="5" xfId="0" applyFont="1" applyBorder="1"/>
    <xf numFmtId="9" fontId="2" fillId="0" borderId="5" xfId="0" applyNumberFormat="1" applyFont="1" applyBorder="1" applyAlignment="1">
      <alignment vertical="top"/>
    </xf>
    <xf numFmtId="10" fontId="2" fillId="0" borderId="5" xfId="0" applyNumberFormat="1" applyFont="1" applyBorder="1" applyAlignment="1">
      <alignment vertical="top" wrapText="1"/>
    </xf>
    <xf numFmtId="9" fontId="2" fillId="0" borderId="5" xfId="0" applyNumberFormat="1" applyFont="1" applyBorder="1" applyAlignment="1">
      <alignment vertical="top" wrapText="1"/>
    </xf>
    <xf numFmtId="164" fontId="2" fillId="0" borderId="5" xfId="0" applyNumberFormat="1" applyFont="1" applyBorder="1" applyAlignment="1">
      <alignment horizontal="right" vertical="top" shrinkToFit="1"/>
    </xf>
    <xf numFmtId="164" fontId="2" fillId="0" borderId="5" xfId="0" applyNumberFormat="1" applyFont="1" applyBorder="1" applyAlignment="1">
      <alignment horizontal="right" vertical="top"/>
    </xf>
    <xf numFmtId="9" fontId="2" fillId="0" borderId="5" xfId="0" applyNumberFormat="1" applyFont="1" applyBorder="1" applyAlignment="1">
      <alignment horizontal="center" vertical="top"/>
    </xf>
    <xf numFmtId="0" fontId="2" fillId="4" borderId="5" xfId="0" applyFont="1" applyFill="1" applyBorder="1" applyAlignment="1">
      <alignment vertical="top" wrapText="1"/>
    </xf>
    <xf numFmtId="0" fontId="2" fillId="0" borderId="5" xfId="0" applyFont="1" applyBorder="1" applyAlignment="1">
      <alignment horizontal="center" vertical="top" wrapText="1"/>
    </xf>
    <xf numFmtId="44" fontId="2" fillId="0" borderId="5" xfId="0" applyNumberFormat="1" applyFont="1" applyBorder="1" applyAlignment="1">
      <alignment vertical="top" wrapText="1"/>
    </xf>
    <xf numFmtId="0" fontId="2" fillId="0" borderId="5" xfId="0" applyFont="1" applyBorder="1" applyAlignment="1">
      <alignment horizontal="center" vertical="top"/>
    </xf>
    <xf numFmtId="0" fontId="2" fillId="4" borderId="5" xfId="0" applyFont="1" applyFill="1" applyBorder="1" applyAlignment="1">
      <alignment horizontal="center" vertical="top" wrapText="1"/>
    </xf>
    <xf numFmtId="49" fontId="2" fillId="0" borderId="5" xfId="0" applyNumberFormat="1" applyFont="1" applyBorder="1" applyAlignment="1">
      <alignment vertical="top" wrapText="1"/>
    </xf>
    <xf numFmtId="0" fontId="9" fillId="0" borderId="5" xfId="0" applyFont="1" applyBorder="1" applyAlignment="1">
      <alignment horizontal="center"/>
    </xf>
    <xf numFmtId="0" fontId="19" fillId="0" borderId="5" xfId="0" applyFont="1" applyBorder="1"/>
    <xf numFmtId="0" fontId="20" fillId="4" borderId="5" xfId="0" applyFont="1" applyFill="1" applyBorder="1" applyAlignment="1">
      <alignment horizontal="left"/>
    </xf>
    <xf numFmtId="0" fontId="2" fillId="0" borderId="7" xfId="0" applyFont="1" applyBorder="1" applyAlignment="1">
      <alignment vertical="top" wrapText="1"/>
    </xf>
    <xf numFmtId="0" fontId="9" fillId="5" borderId="5" xfId="0" applyFont="1" applyFill="1" applyBorder="1" applyAlignment="1">
      <alignment horizontal="center" vertical="top"/>
    </xf>
    <xf numFmtId="164" fontId="9" fillId="5" borderId="5" xfId="0" applyNumberFormat="1" applyFont="1" applyFill="1" applyBorder="1" applyAlignment="1">
      <alignment horizontal="center" vertical="top"/>
    </xf>
    <xf numFmtId="0" fontId="9" fillId="5" borderId="14" xfId="0" applyFont="1" applyFill="1" applyBorder="1" applyAlignment="1">
      <alignment horizontal="center" vertical="top" wrapText="1"/>
    </xf>
    <xf numFmtId="0" fontId="9" fillId="5" borderId="15" xfId="0" applyFont="1" applyFill="1" applyBorder="1" applyAlignment="1">
      <alignment horizontal="center" vertical="top" wrapText="1"/>
    </xf>
    <xf numFmtId="0" fontId="9" fillId="5" borderId="16" xfId="0" applyFont="1" applyFill="1" applyBorder="1" applyAlignment="1">
      <alignment horizontal="center" vertical="top" wrapText="1"/>
    </xf>
    <xf numFmtId="0" fontId="9" fillId="5" borderId="5" xfId="0" applyFont="1" applyFill="1" applyBorder="1"/>
    <xf numFmtId="0" fontId="12" fillId="0" borderId="5" xfId="0" applyFont="1" applyBorder="1" applyAlignment="1">
      <alignment horizontal="left" vertical="top"/>
    </xf>
    <xf numFmtId="164" fontId="2" fillId="0" borderId="5" xfId="0" applyNumberFormat="1" applyFont="1" applyBorder="1" applyAlignment="1">
      <alignment horizontal="center" vertical="top"/>
    </xf>
    <xf numFmtId="0" fontId="2" fillId="4" borderId="5" xfId="0" applyFont="1" applyFill="1" applyBorder="1" applyAlignment="1">
      <alignment horizontal="left"/>
    </xf>
    <xf numFmtId="44" fontId="2" fillId="0" borderId="5" xfId="0" applyNumberFormat="1" applyFont="1" applyBorder="1" applyAlignment="1">
      <alignment wrapText="1"/>
    </xf>
    <xf numFmtId="0" fontId="9" fillId="5" borderId="5" xfId="0" applyFont="1" applyFill="1" applyBorder="1" applyAlignment="1">
      <alignment vertical="top"/>
    </xf>
    <xf numFmtId="164" fontId="9" fillId="5" borderId="5" xfId="0" applyNumberFormat="1" applyFont="1" applyFill="1" applyBorder="1" applyAlignment="1">
      <alignment vertical="top" wrapText="1"/>
    </xf>
    <xf numFmtId="164" fontId="2" fillId="0" borderId="5" xfId="0" applyNumberFormat="1" applyFont="1" applyBorder="1" applyAlignment="1">
      <alignment vertical="top" wrapText="1"/>
    </xf>
    <xf numFmtId="10" fontId="2" fillId="0" borderId="5" xfId="0" applyNumberFormat="1" applyFont="1" applyBorder="1" applyAlignment="1">
      <alignment horizontal="center" vertical="top"/>
    </xf>
    <xf numFmtId="0" fontId="2" fillId="0" borderId="5" xfId="0" applyFont="1" applyBorder="1" applyAlignment="1">
      <alignment horizontal="center" wrapText="1"/>
    </xf>
    <xf numFmtId="0" fontId="2" fillId="0" borderId="5" xfId="0" applyFont="1" applyBorder="1" applyAlignment="1">
      <alignment horizontal="left"/>
    </xf>
    <xf numFmtId="164" fontId="2" fillId="0" borderId="5" xfId="0" applyNumberFormat="1" applyFont="1" applyBorder="1" applyAlignment="1">
      <alignment vertical="top" shrinkToFit="1"/>
    </xf>
    <xf numFmtId="0" fontId="2" fillId="0" borderId="5" xfId="0" applyFont="1" applyBorder="1" applyAlignment="1">
      <alignment horizontal="left" wrapText="1"/>
    </xf>
    <xf numFmtId="164" fontId="2" fillId="0" borderId="5" xfId="0" applyNumberFormat="1" applyFont="1" applyBorder="1" applyAlignment="1">
      <alignment horizontal="right" wrapText="1"/>
    </xf>
    <xf numFmtId="9" fontId="2" fillId="0" borderId="5" xfId="0" applyNumberFormat="1" applyFont="1" applyBorder="1" applyAlignment="1">
      <alignment horizontal="center" vertical="center"/>
    </xf>
    <xf numFmtId="0" fontId="9" fillId="0" borderId="5" xfId="0" applyFont="1" applyBorder="1" applyAlignment="1">
      <alignment horizontal="left" vertical="top" wrapText="1"/>
    </xf>
    <xf numFmtId="2" fontId="12" fillId="0" borderId="5" xfId="0" applyNumberFormat="1" applyFont="1" applyBorder="1" applyAlignment="1">
      <alignment horizontal="center" vertical="top" wrapText="1"/>
    </xf>
    <xf numFmtId="164" fontId="2" fillId="0" borderId="5" xfId="0" applyNumberFormat="1" applyFont="1" applyBorder="1"/>
    <xf numFmtId="44" fontId="2" fillId="0" borderId="5" xfId="0" applyNumberFormat="1" applyFont="1" applyBorder="1" applyAlignment="1">
      <alignment horizontal="center" vertical="top" wrapText="1"/>
    </xf>
    <xf numFmtId="2" fontId="12" fillId="0" borderId="5" xfId="0" applyNumberFormat="1" applyFont="1" applyBorder="1" applyAlignment="1">
      <alignment horizontal="left" vertical="top" wrapText="1"/>
    </xf>
    <xf numFmtId="164" fontId="2" fillId="0" borderId="5" xfId="0" applyNumberFormat="1" applyFont="1" applyBorder="1" applyAlignment="1">
      <alignment wrapText="1"/>
    </xf>
    <xf numFmtId="9" fontId="2" fillId="0" borderId="5" xfId="0" applyNumberFormat="1" applyFont="1" applyBorder="1" applyAlignment="1">
      <alignment horizontal="center"/>
    </xf>
    <xf numFmtId="0" fontId="2" fillId="0" borderId="5" xfId="0" applyFont="1" applyBorder="1" applyAlignment="1">
      <alignment horizontal="center"/>
    </xf>
    <xf numFmtId="0" fontId="2" fillId="4" borderId="5" xfId="0" applyFont="1" applyFill="1" applyBorder="1" applyAlignment="1">
      <alignment horizontal="left" wrapText="1"/>
    </xf>
    <xf numFmtId="0" fontId="9" fillId="0" borderId="5" xfId="0" applyFont="1" applyBorder="1" applyAlignment="1">
      <alignment horizontal="center" vertical="top" wrapText="1"/>
    </xf>
    <xf numFmtId="0" fontId="21" fillId="0" borderId="5" xfId="0" applyFont="1" applyBorder="1" applyAlignment="1">
      <alignment horizontal="left" vertical="top"/>
    </xf>
    <xf numFmtId="0" fontId="9" fillId="5" borderId="5" xfId="0" applyFont="1" applyFill="1" applyBorder="1" applyAlignment="1">
      <alignment horizontal="left" vertical="top" wrapText="1"/>
    </xf>
    <xf numFmtId="0" fontId="12" fillId="0" borderId="11" xfId="0" applyFont="1" applyBorder="1" applyAlignment="1">
      <alignment horizontal="left" vertical="top"/>
    </xf>
    <xf numFmtId="0" fontId="2" fillId="0" borderId="11" xfId="0" applyFont="1" applyBorder="1" applyAlignment="1">
      <alignment horizontal="left" vertical="top"/>
    </xf>
    <xf numFmtId="164" fontId="2" fillId="0" borderId="11" xfId="0" applyNumberFormat="1" applyFont="1" applyBorder="1" applyAlignment="1">
      <alignment horizontal="right" vertical="top"/>
    </xf>
    <xf numFmtId="10" fontId="2" fillId="0" borderId="11" xfId="0" applyNumberFormat="1" applyFont="1" applyBorder="1" applyAlignment="1">
      <alignment horizontal="center" vertical="top"/>
    </xf>
    <xf numFmtId="0" fontId="22" fillId="0" borderId="5" xfId="0" applyFont="1" applyBorder="1" applyAlignment="1">
      <alignment horizontal="left" vertical="top" wrapText="1"/>
    </xf>
    <xf numFmtId="2" fontId="12" fillId="0" borderId="5" xfId="0" applyNumberFormat="1" applyFont="1" applyBorder="1" applyAlignment="1">
      <alignment vertical="top" wrapText="1"/>
    </xf>
    <xf numFmtId="44" fontId="2" fillId="0" borderId="5" xfId="0" applyNumberFormat="1" applyFont="1" applyBorder="1" applyAlignment="1">
      <alignment vertical="top"/>
    </xf>
    <xf numFmtId="9" fontId="2" fillId="0" borderId="5" xfId="0" applyNumberFormat="1" applyFont="1" applyBorder="1" applyAlignment="1">
      <alignment horizontal="right" vertical="top"/>
    </xf>
    <xf numFmtId="0" fontId="9" fillId="3" borderId="5" xfId="0" applyFont="1" applyFill="1" applyBorder="1" applyAlignment="1">
      <alignment horizontal="left" vertical="top"/>
    </xf>
    <xf numFmtId="0" fontId="2" fillId="0" borderId="0" xfId="0" applyFont="1" applyAlignment="1">
      <alignment horizontal="left"/>
    </xf>
    <xf numFmtId="0" fontId="2" fillId="0" borderId="0" xfId="0" applyFont="1" applyAlignment="1">
      <alignment horizontal="right"/>
    </xf>
    <xf numFmtId="0" fontId="2" fillId="0" borderId="0" xfId="0" applyFont="1" applyAlignment="1">
      <alignment horizontal="center"/>
    </xf>
    <xf numFmtId="0" fontId="9" fillId="5" borderId="5" xfId="0" applyFont="1" applyFill="1" applyBorder="1" applyAlignment="1">
      <alignment vertical="top" wrapText="1"/>
    </xf>
    <xf numFmtId="164" fontId="9" fillId="5" borderId="5" xfId="0" applyNumberFormat="1" applyFont="1" applyFill="1" applyBorder="1" applyAlignment="1">
      <alignment vertical="top"/>
    </xf>
    <xf numFmtId="164" fontId="2" fillId="0" borderId="5" xfId="0" applyNumberFormat="1" applyFont="1" applyBorder="1" applyAlignment="1">
      <alignment vertical="top"/>
    </xf>
    <xf numFmtId="10" fontId="2" fillId="0" borderId="5" xfId="0" applyNumberFormat="1" applyFont="1" applyBorder="1" applyAlignment="1">
      <alignment vertical="top"/>
    </xf>
    <xf numFmtId="0" fontId="12" fillId="0" borderId="5" xfId="0" applyFont="1" applyBorder="1" applyAlignment="1">
      <alignment vertical="top" wrapText="1"/>
    </xf>
    <xf numFmtId="44" fontId="2" fillId="0" borderId="5" xfId="0" applyNumberFormat="1" applyFont="1" applyBorder="1"/>
    <xf numFmtId="49" fontId="2" fillId="0" borderId="5" xfId="0" applyNumberFormat="1" applyFont="1" applyBorder="1" applyAlignment="1">
      <alignment horizontal="left" vertical="top"/>
    </xf>
    <xf numFmtId="0" fontId="2" fillId="0" borderId="11" xfId="0" applyFont="1" applyBorder="1" applyAlignment="1">
      <alignment vertical="top"/>
    </xf>
    <xf numFmtId="0" fontId="2" fillId="0" borderId="8" xfId="0" applyFont="1" applyBorder="1" applyAlignment="1">
      <alignment vertical="top"/>
    </xf>
    <xf numFmtId="9" fontId="2" fillId="0" borderId="11" xfId="0" applyNumberFormat="1" applyFont="1" applyBorder="1" applyAlignment="1">
      <alignment horizontal="center" vertical="top"/>
    </xf>
    <xf numFmtId="0" fontId="2" fillId="0" borderId="10" xfId="0" applyFont="1" applyBorder="1" applyAlignment="1">
      <alignment vertical="top"/>
    </xf>
    <xf numFmtId="0" fontId="2" fillId="0" borderId="9" xfId="0" applyFont="1" applyBorder="1" applyAlignment="1">
      <alignment vertical="top"/>
    </xf>
    <xf numFmtId="164" fontId="2" fillId="0" borderId="5" xfId="0" applyNumberFormat="1" applyFont="1" applyBorder="1" applyAlignment="1">
      <alignment horizontal="right"/>
    </xf>
    <xf numFmtId="9" fontId="2" fillId="0" borderId="5" xfId="0" applyNumberFormat="1" applyFont="1" applyBorder="1"/>
    <xf numFmtId="0" fontId="26" fillId="0" borderId="5" xfId="0" applyFont="1" applyBorder="1" applyAlignment="1">
      <alignment vertical="top"/>
    </xf>
    <xf numFmtId="0" fontId="27" fillId="0" borderId="5" xfId="0" applyFont="1" applyBorder="1" applyAlignment="1">
      <alignment vertical="top"/>
    </xf>
    <xf numFmtId="0" fontId="27" fillId="0" borderId="5" xfId="0" applyFont="1" applyBorder="1" applyAlignment="1">
      <alignment horizontal="left" vertical="top"/>
    </xf>
    <xf numFmtId="0" fontId="27" fillId="0" borderId="7" xfId="0" applyFont="1" applyBorder="1" applyAlignment="1">
      <alignment horizontal="left" vertical="top"/>
    </xf>
    <xf numFmtId="0" fontId="27" fillId="0" borderId="7" xfId="0" applyFont="1" applyBorder="1" applyAlignment="1">
      <alignment horizontal="left" vertical="top" wrapText="1"/>
    </xf>
    <xf numFmtId="164" fontId="27" fillId="0" borderId="7" xfId="0" applyNumberFormat="1" applyFont="1" applyBorder="1" applyAlignment="1">
      <alignment horizontal="right" vertical="top"/>
    </xf>
    <xf numFmtId="9" fontId="27" fillId="0" borderId="7" xfId="0" applyNumberFormat="1" applyFont="1" applyBorder="1" applyAlignment="1">
      <alignment horizontal="center" vertical="top"/>
    </xf>
    <xf numFmtId="0" fontId="27" fillId="0" borderId="7" xfId="0" applyFont="1" applyBorder="1" applyAlignment="1">
      <alignment vertical="top"/>
    </xf>
    <xf numFmtId="10" fontId="27" fillId="0" borderId="7" xfId="0" applyNumberFormat="1" applyFont="1" applyBorder="1" applyAlignment="1">
      <alignment horizontal="center" vertical="top"/>
    </xf>
    <xf numFmtId="0" fontId="27" fillId="0" borderId="13" xfId="0" applyFont="1" applyBorder="1" applyAlignment="1">
      <alignment horizontal="left" vertical="top"/>
    </xf>
    <xf numFmtId="0" fontId="27" fillId="0" borderId="13" xfId="0" applyFont="1" applyBorder="1" applyAlignment="1">
      <alignment vertical="top"/>
    </xf>
    <xf numFmtId="0" fontId="27" fillId="0" borderId="13" xfId="0" applyFont="1" applyBorder="1" applyAlignment="1">
      <alignment horizontal="left" vertical="top" wrapText="1"/>
    </xf>
    <xf numFmtId="164" fontId="27" fillId="0" borderId="13" xfId="0" applyNumberFormat="1" applyFont="1" applyBorder="1" applyAlignment="1">
      <alignment horizontal="right" vertical="top"/>
    </xf>
    <xf numFmtId="10" fontId="27" fillId="0" borderId="13" xfId="0" applyNumberFormat="1" applyFont="1" applyBorder="1" applyAlignment="1">
      <alignment horizontal="center" vertical="top"/>
    </xf>
    <xf numFmtId="0" fontId="27" fillId="0" borderId="0" xfId="0" applyFont="1"/>
    <xf numFmtId="0" fontId="27" fillId="4" borderId="5" xfId="0" applyFont="1" applyFill="1" applyBorder="1" applyAlignment="1">
      <alignment vertical="top" wrapText="1"/>
    </xf>
    <xf numFmtId="0" fontId="27" fillId="0" borderId="5" xfId="0" applyFont="1" applyBorder="1" applyAlignment="1">
      <alignment vertical="top" wrapText="1"/>
    </xf>
    <xf numFmtId="0" fontId="27" fillId="0" borderId="5" xfId="0" applyFont="1" applyBorder="1" applyAlignment="1">
      <alignment horizontal="center" vertical="top" wrapText="1"/>
    </xf>
    <xf numFmtId="44" fontId="27" fillId="0" borderId="5" xfId="0" applyNumberFormat="1" applyFont="1" applyBorder="1" applyAlignment="1">
      <alignment vertical="top" wrapText="1"/>
    </xf>
    <xf numFmtId="10" fontId="27" fillId="0" borderId="5" xfId="0" applyNumberFormat="1" applyFont="1" applyBorder="1" applyAlignment="1">
      <alignment horizontal="center" vertical="top" wrapText="1"/>
    </xf>
    <xf numFmtId="0" fontId="27" fillId="0" borderId="5" xfId="0" applyFont="1" applyBorder="1" applyAlignment="1">
      <alignment horizontal="left" vertical="top" wrapText="1"/>
    </xf>
    <xf numFmtId="0" fontId="29" fillId="5" borderId="5" xfId="0" applyFont="1" applyFill="1" applyBorder="1" applyAlignment="1">
      <alignment horizontal="center" vertical="top"/>
    </xf>
    <xf numFmtId="0" fontId="27" fillId="0" borderId="5" xfId="0" applyFont="1" applyBorder="1" applyAlignment="1">
      <alignment wrapText="1"/>
    </xf>
    <xf numFmtId="0" fontId="27" fillId="0" borderId="5" xfId="0" applyFont="1" applyBorder="1" applyAlignment="1">
      <alignment horizontal="center"/>
    </xf>
    <xf numFmtId="0" fontId="28" fillId="0" borderId="0" xfId="0" applyFont="1" applyAlignment="1">
      <alignment horizontal="right"/>
    </xf>
    <xf numFmtId="0" fontId="28" fillId="0" borderId="0" xfId="0" applyFont="1" applyAlignment="1">
      <alignment horizontal="center"/>
    </xf>
    <xf numFmtId="0" fontId="34" fillId="0" borderId="17" xfId="0" applyFont="1" applyBorder="1" applyAlignment="1">
      <alignment horizontal="left" vertical="top" wrapText="1"/>
    </xf>
    <xf numFmtId="164" fontId="34" fillId="0" borderId="17" xfId="0" applyNumberFormat="1" applyFont="1" applyBorder="1" applyAlignment="1">
      <alignment horizontal="right" vertical="top" wrapText="1"/>
    </xf>
    <xf numFmtId="0" fontId="34" fillId="0" borderId="17" xfId="0" applyFont="1" applyBorder="1" applyAlignment="1">
      <alignment vertical="top" wrapText="1"/>
    </xf>
    <xf numFmtId="0" fontId="34" fillId="0" borderId="17" xfId="0" applyFont="1" applyBorder="1" applyAlignment="1">
      <alignment vertical="top"/>
    </xf>
    <xf numFmtId="0" fontId="35" fillId="0" borderId="17" xfId="0" applyFont="1" applyBorder="1" applyAlignment="1">
      <alignment horizontal="left"/>
    </xf>
    <xf numFmtId="0" fontId="34" fillId="0" borderId="17" xfId="0" applyFont="1" applyBorder="1" applyAlignment="1">
      <alignment horizontal="left"/>
    </xf>
    <xf numFmtId="0" fontId="35" fillId="0" borderId="18" xfId="0" applyFont="1" applyBorder="1" applyAlignment="1">
      <alignment horizontal="left"/>
    </xf>
    <xf numFmtId="0" fontId="34" fillId="0" borderId="18" xfId="0" applyFont="1" applyBorder="1" applyAlignment="1">
      <alignment horizontal="left"/>
    </xf>
    <xf numFmtId="0" fontId="29" fillId="5" borderId="5" xfId="0" applyFont="1" applyFill="1" applyBorder="1" applyAlignment="1">
      <alignment horizontal="center" wrapText="1"/>
    </xf>
    <xf numFmtId="164" fontId="29" fillId="5" borderId="5" xfId="0" applyNumberFormat="1" applyFont="1" applyFill="1" applyBorder="1" applyAlignment="1">
      <alignment horizontal="center" wrapText="1"/>
    </xf>
    <xf numFmtId="0" fontId="29" fillId="5" borderId="5" xfId="0" applyFont="1" applyFill="1" applyBorder="1" applyAlignment="1">
      <alignment horizontal="right" wrapText="1"/>
    </xf>
    <xf numFmtId="0" fontId="26" fillId="0" borderId="5" xfId="0" applyFont="1" applyBorder="1" applyAlignment="1">
      <alignment horizontal="left" wrapText="1"/>
    </xf>
    <xf numFmtId="0" fontId="27" fillId="0" borderId="5" xfId="0" applyFont="1" applyBorder="1" applyAlignment="1">
      <alignment horizontal="left" wrapText="1"/>
    </xf>
    <xf numFmtId="164" fontId="27" fillId="0" borderId="5" xfId="0" applyNumberFormat="1" applyFont="1" applyBorder="1" applyAlignment="1">
      <alignment horizontal="right" wrapText="1"/>
    </xf>
    <xf numFmtId="9" fontId="27" fillId="0" borderId="5" xfId="0" applyNumberFormat="1" applyFont="1" applyBorder="1" applyAlignment="1">
      <alignment horizontal="center" wrapText="1"/>
    </xf>
    <xf numFmtId="10" fontId="27" fillId="0" borderId="5" xfId="0" applyNumberFormat="1" applyFont="1" applyBorder="1" applyAlignment="1">
      <alignment horizontal="center" wrapText="1"/>
    </xf>
    <xf numFmtId="0" fontId="27" fillId="0" borderId="5" xfId="0" applyFont="1" applyBorder="1"/>
    <xf numFmtId="0" fontId="27" fillId="4" borderId="5" xfId="0" applyFont="1" applyFill="1" applyBorder="1" applyAlignment="1">
      <alignment wrapText="1"/>
    </xf>
    <xf numFmtId="0" fontId="27" fillId="0" borderId="5" xfId="0" applyFont="1" applyBorder="1" applyAlignment="1">
      <alignment horizontal="center" wrapText="1"/>
    </xf>
    <xf numFmtId="44" fontId="27" fillId="0" borderId="5" xfId="0" applyNumberFormat="1" applyFont="1" applyBorder="1" applyAlignment="1">
      <alignment wrapText="1"/>
    </xf>
    <xf numFmtId="0" fontId="27" fillId="0" borderId="5" xfId="0" applyFont="1" applyBorder="1" applyAlignment="1">
      <alignment horizontal="left"/>
    </xf>
    <xf numFmtId="0" fontId="27" fillId="4" borderId="5" xfId="0" applyFont="1" applyFill="1" applyBorder="1" applyAlignment="1">
      <alignment horizontal="center" wrapText="1"/>
    </xf>
    <xf numFmtId="9" fontId="27" fillId="0" borderId="5" xfId="0" applyNumberFormat="1" applyFont="1" applyBorder="1"/>
    <xf numFmtId="9" fontId="27" fillId="0" borderId="5" xfId="0" applyNumberFormat="1" applyFont="1" applyBorder="1" applyAlignment="1">
      <alignment wrapText="1"/>
    </xf>
    <xf numFmtId="0" fontId="27" fillId="0" borderId="5" xfId="0" applyFont="1" applyBorder="1" applyAlignment="1">
      <alignment horizontal="right" wrapText="1"/>
    </xf>
    <xf numFmtId="10" fontId="27" fillId="0" borderId="5" xfId="0" applyNumberFormat="1" applyFont="1" applyBorder="1" applyAlignment="1">
      <alignment wrapText="1"/>
    </xf>
    <xf numFmtId="164" fontId="27" fillId="0" borderId="5" xfId="0" applyNumberFormat="1" applyFont="1" applyBorder="1" applyAlignment="1">
      <alignment horizontal="right" shrinkToFit="1"/>
    </xf>
    <xf numFmtId="164" fontId="27" fillId="0" borderId="5" xfId="0" applyNumberFormat="1" applyFont="1" applyBorder="1" applyAlignment="1">
      <alignment horizontal="right"/>
    </xf>
    <xf numFmtId="9" fontId="27" fillId="0" borderId="5" xfId="0" applyNumberFormat="1" applyFont="1" applyBorder="1" applyAlignment="1">
      <alignment horizontal="center"/>
    </xf>
    <xf numFmtId="0" fontId="27" fillId="0" borderId="8" xfId="0" applyFont="1" applyBorder="1" applyAlignment="1">
      <alignment horizontal="left" wrapText="1"/>
    </xf>
    <xf numFmtId="49" fontId="27" fillId="0" borderId="5" xfId="0" applyNumberFormat="1" applyFont="1" applyBorder="1" applyAlignment="1">
      <alignment wrapText="1"/>
    </xf>
    <xf numFmtId="164" fontId="27" fillId="0" borderId="0" xfId="0" applyNumberFormat="1" applyFont="1" applyAlignment="1">
      <alignment horizontal="right" shrinkToFit="1"/>
    </xf>
    <xf numFmtId="164" fontId="27" fillId="0" borderId="12" xfId="0" applyNumberFormat="1" applyFont="1" applyBorder="1" applyAlignment="1">
      <alignment horizontal="right"/>
    </xf>
    <xf numFmtId="9" fontId="27" fillId="0" borderId="12" xfId="0" applyNumberFormat="1" applyFont="1" applyBorder="1" applyAlignment="1">
      <alignment horizontal="center"/>
    </xf>
    <xf numFmtId="0" fontId="27" fillId="0" borderId="12" xfId="0" applyFont="1" applyBorder="1" applyAlignment="1">
      <alignment horizontal="left"/>
    </xf>
    <xf numFmtId="0" fontId="27" fillId="0" borderId="0" xfId="0" applyFont="1" applyAlignment="1">
      <alignment wrapText="1"/>
    </xf>
    <xf numFmtId="0" fontId="27" fillId="0" borderId="12" xfId="0" applyFont="1" applyBorder="1" applyAlignment="1">
      <alignment wrapText="1"/>
    </xf>
    <xf numFmtId="44" fontId="32" fillId="0" borderId="0" xfId="0" applyNumberFormat="1" applyFont="1" applyAlignment="1">
      <alignment wrapText="1"/>
    </xf>
    <xf numFmtId="44" fontId="27" fillId="0" borderId="5" xfId="0" applyNumberFormat="1" applyFont="1" applyBorder="1" applyAlignment="1">
      <alignment horizontal="left"/>
    </xf>
    <xf numFmtId="44" fontId="32" fillId="0" borderId="5" xfId="0" applyNumberFormat="1" applyFont="1" applyBorder="1" applyAlignment="1">
      <alignment wrapText="1"/>
    </xf>
    <xf numFmtId="0" fontId="26" fillId="0" borderId="5" xfId="0" applyFont="1" applyBorder="1" applyAlignment="1">
      <alignment horizontal="left"/>
    </xf>
    <xf numFmtId="0" fontId="33" fillId="0" borderId="17" xfId="0" applyFont="1" applyBorder="1" applyAlignment="1">
      <alignment horizontal="left" wrapText="1"/>
    </xf>
    <xf numFmtId="0" fontId="34" fillId="0" borderId="17" xfId="0" applyFont="1" applyBorder="1" applyAlignment="1">
      <alignment horizontal="left" wrapText="1"/>
    </xf>
    <xf numFmtId="0" fontId="28" fillId="0" borderId="17" xfId="0" applyFont="1" applyBorder="1" applyAlignment="1">
      <alignment horizontal="left" wrapText="1"/>
    </xf>
    <xf numFmtId="164" fontId="34" fillId="0" borderId="17" xfId="0" applyNumberFormat="1" applyFont="1" applyBorder="1" applyAlignment="1">
      <alignment horizontal="left" wrapText="1"/>
    </xf>
    <xf numFmtId="9" fontId="34" fillId="0" borderId="17" xfId="0" applyNumberFormat="1" applyFont="1" applyBorder="1" applyAlignment="1">
      <alignment horizontal="left" wrapText="1"/>
    </xf>
    <xf numFmtId="9" fontId="34" fillId="0" borderId="17" xfId="1" applyFont="1" applyFill="1" applyBorder="1" applyAlignment="1">
      <alignment horizontal="left"/>
    </xf>
    <xf numFmtId="0" fontId="33" fillId="0" borderId="18" xfId="0" applyFont="1" applyBorder="1" applyAlignment="1">
      <alignment horizontal="left" wrapText="1"/>
    </xf>
    <xf numFmtId="0" fontId="34" fillId="0" borderId="18" xfId="0" applyFont="1" applyBorder="1" applyAlignment="1">
      <alignment horizontal="left" wrapText="1"/>
    </xf>
    <xf numFmtId="0" fontId="28" fillId="0" borderId="18" xfId="0" applyFont="1" applyBorder="1" applyAlignment="1">
      <alignment horizontal="left" wrapText="1"/>
    </xf>
    <xf numFmtId="164" fontId="34" fillId="0" borderId="18" xfId="0" applyNumberFormat="1" applyFont="1" applyBorder="1" applyAlignment="1">
      <alignment horizontal="left" wrapText="1"/>
    </xf>
    <xf numFmtId="9" fontId="34" fillId="0" borderId="18" xfId="0" applyNumberFormat="1" applyFont="1" applyBorder="1" applyAlignment="1">
      <alignment horizontal="left" wrapText="1"/>
    </xf>
    <xf numFmtId="0" fontId="28" fillId="0" borderId="0" xfId="0" applyFont="1"/>
    <xf numFmtId="0" fontId="34" fillId="0" borderId="17" xfId="0" applyFont="1" applyBorder="1" applyAlignment="1">
      <alignment horizontal="center" vertical="top" wrapText="1"/>
    </xf>
    <xf numFmtId="9" fontId="34" fillId="0" borderId="17" xfId="1" applyFont="1" applyFill="1" applyBorder="1" applyAlignment="1">
      <alignment horizontal="center" vertical="top" wrapText="1"/>
    </xf>
    <xf numFmtId="2" fontId="26" fillId="0" borderId="17" xfId="0" applyNumberFormat="1" applyFont="1" applyBorder="1" applyAlignment="1">
      <alignment horizontal="left" vertical="top" wrapText="1"/>
    </xf>
    <xf numFmtId="0" fontId="31" fillId="0" borderId="17" xfId="0" applyFont="1" applyBorder="1" applyAlignment="1">
      <alignment horizontal="left" vertical="top" wrapText="1"/>
    </xf>
    <xf numFmtId="0" fontId="31" fillId="0" borderId="17" xfId="0" applyFont="1" applyBorder="1" applyAlignment="1">
      <alignment horizontal="left" wrapText="1"/>
    </xf>
    <xf numFmtId="0" fontId="31" fillId="0" borderId="17" xfId="0" applyFont="1" applyBorder="1"/>
    <xf numFmtId="164" fontId="31" fillId="0" borderId="17" xfId="0" applyNumberFormat="1" applyFont="1" applyBorder="1" applyAlignment="1">
      <alignment wrapText="1"/>
    </xf>
    <xf numFmtId="9" fontId="31" fillId="0" borderId="17" xfId="1" applyFont="1" applyFill="1" applyBorder="1" applyAlignment="1">
      <alignment horizontal="center"/>
    </xf>
    <xf numFmtId="0" fontId="31" fillId="0" borderId="17" xfId="0" applyFont="1" applyBorder="1" applyAlignment="1">
      <alignment horizontal="center" wrapText="1"/>
    </xf>
    <xf numFmtId="0" fontId="31" fillId="0" borderId="17" xfId="0" applyFont="1" applyBorder="1" applyAlignment="1">
      <alignment horizontal="left" vertical="top"/>
    </xf>
    <xf numFmtId="0" fontId="31" fillId="0" borderId="17" xfId="0" applyFont="1" applyBorder="1" applyAlignment="1">
      <alignment horizontal="center" vertical="top"/>
    </xf>
    <xf numFmtId="164" fontId="31" fillId="0" borderId="17" xfId="0" applyNumberFormat="1" applyFont="1" applyBorder="1" applyAlignment="1">
      <alignment horizontal="right" vertical="top" wrapText="1"/>
    </xf>
    <xf numFmtId="9" fontId="31" fillId="0" borderId="17" xfId="0" applyNumberFormat="1" applyFont="1" applyBorder="1" applyAlignment="1">
      <alignment horizontal="right" vertical="top"/>
    </xf>
    <xf numFmtId="0" fontId="31" fillId="0" borderId="17" xfId="0" applyFont="1" applyBorder="1" applyAlignment="1">
      <alignment horizontal="center" vertical="top" wrapText="1"/>
    </xf>
    <xf numFmtId="164" fontId="31" fillId="0" borderId="17" xfId="0" applyNumberFormat="1" applyFont="1" applyBorder="1" applyAlignment="1">
      <alignment horizontal="right" vertical="top"/>
    </xf>
    <xf numFmtId="9" fontId="31" fillId="0" borderId="17" xfId="0" applyNumberFormat="1" applyFont="1" applyBorder="1" applyAlignment="1">
      <alignment horizontal="center" vertical="top" wrapText="1"/>
    </xf>
    <xf numFmtId="0" fontId="31" fillId="0" borderId="17" xfId="0" applyFont="1" applyBorder="1" applyAlignment="1">
      <alignment vertical="top" wrapText="1"/>
    </xf>
    <xf numFmtId="0" fontId="31" fillId="0" borderId="17" xfId="0" applyFont="1" applyBorder="1" applyAlignment="1">
      <alignment vertical="top"/>
    </xf>
    <xf numFmtId="0" fontId="36" fillId="0" borderId="17" xfId="0" applyFont="1" applyBorder="1"/>
    <xf numFmtId="164" fontId="28" fillId="0" borderId="17" xfId="0" applyNumberFormat="1" applyFont="1" applyBorder="1" applyAlignment="1">
      <alignment wrapText="1"/>
    </xf>
    <xf numFmtId="9" fontId="28" fillId="0" borderId="17" xfId="1" applyFont="1" applyFill="1" applyBorder="1" applyAlignment="1">
      <alignment wrapText="1"/>
    </xf>
    <xf numFmtId="0" fontId="28" fillId="0" borderId="17" xfId="0" applyFont="1" applyBorder="1" applyAlignment="1">
      <alignment wrapText="1"/>
    </xf>
    <xf numFmtId="0" fontId="28" fillId="0" borderId="11" xfId="0" applyFont="1" applyBorder="1" applyAlignment="1">
      <alignment vertical="top"/>
    </xf>
    <xf numFmtId="0" fontId="28" fillId="0" borderId="17" xfId="0" applyFont="1" applyBorder="1" applyAlignment="1">
      <alignment vertical="top"/>
    </xf>
    <xf numFmtId="164" fontId="28" fillId="0" borderId="17" xfId="0" applyNumberFormat="1" applyFont="1" applyBorder="1" applyAlignment="1">
      <alignment vertical="top" wrapText="1"/>
    </xf>
    <xf numFmtId="9" fontId="28" fillId="0" borderId="17" xfId="1" applyFont="1" applyFill="1" applyBorder="1" applyAlignment="1">
      <alignment vertical="top" wrapText="1"/>
    </xf>
    <xf numFmtId="0" fontId="28" fillId="0" borderId="17" xfId="0" applyFont="1" applyBorder="1" applyAlignment="1">
      <alignment vertical="top" wrapText="1"/>
    </xf>
    <xf numFmtId="0" fontId="33" fillId="0" borderId="17" xfId="0" applyFont="1" applyBorder="1" applyAlignment="1">
      <alignment vertical="top" wrapText="1"/>
    </xf>
    <xf numFmtId="0" fontId="35" fillId="0" borderId="17" xfId="0" applyFont="1" applyBorder="1"/>
    <xf numFmtId="0" fontId="28" fillId="0" borderId="19" xfId="0" applyFont="1" applyBorder="1" applyAlignment="1">
      <alignment vertical="top" wrapText="1"/>
    </xf>
    <xf numFmtId="0" fontId="28" fillId="0" borderId="17" xfId="0" applyFont="1" applyBorder="1"/>
    <xf numFmtId="164" fontId="34" fillId="0" borderId="17" xfId="0" applyNumberFormat="1" applyFont="1" applyBorder="1" applyAlignment="1">
      <alignment vertical="top" wrapText="1"/>
    </xf>
    <xf numFmtId="0" fontId="28" fillId="0" borderId="11" xfId="0" applyFont="1" applyBorder="1"/>
    <xf numFmtId="0" fontId="23" fillId="0" borderId="0" xfId="0" applyFont="1" applyAlignment="1">
      <alignment horizontal="center" vertical="center"/>
    </xf>
    <xf numFmtId="0" fontId="0" fillId="0" borderId="0" xfId="0"/>
    <xf numFmtId="0" fontId="7" fillId="0" borderId="4" xfId="0" applyFont="1" applyBorder="1" applyAlignment="1"/>
    <xf numFmtId="0" fontId="6" fillId="0" borderId="4" xfId="0" applyFont="1" applyBorder="1" applyAlignment="1">
      <alignment horizontal="left" vertical="top"/>
    </xf>
  </cellXfs>
  <cellStyles count="2">
    <cellStyle name="Normal" xfId="0" builtinId="0"/>
    <cellStyle name="Percent" xfId="1" builtinId="5"/>
  </cellStyles>
  <dxfs count="6">
    <dxf>
      <fill>
        <patternFill patternType="solid">
          <fgColor rgb="FFD9E6FC"/>
          <bgColor rgb="FFD9E6FC"/>
        </patternFill>
      </fill>
    </dxf>
    <dxf>
      <fill>
        <patternFill patternType="solid">
          <fgColor rgb="FFD2F1DA"/>
          <bgColor rgb="FFD2F1DA"/>
        </patternFill>
      </fill>
    </dxf>
    <dxf>
      <fill>
        <patternFill patternType="solid">
          <fgColor theme="0"/>
          <bgColor theme="0"/>
        </patternFill>
      </fill>
    </dxf>
    <dxf>
      <fill>
        <patternFill patternType="solid">
          <fgColor rgb="FFD9E6FC"/>
          <bgColor rgb="FFD9E6FC"/>
        </patternFill>
      </fill>
    </dxf>
    <dxf>
      <fill>
        <patternFill patternType="solid">
          <fgColor rgb="FFD9F1F3"/>
          <bgColor rgb="FFD9F1F3"/>
        </patternFill>
      </fill>
    </dxf>
    <dxf>
      <fill>
        <patternFill patternType="solid">
          <fgColor theme="0"/>
          <bgColor theme="0"/>
        </patternFill>
      </fill>
    </dxf>
  </dxfs>
  <tableStyles count="2">
    <tableStyle name="Instructions-style" pivot="0" count="3" xr9:uid="{00000000-0011-0000-FFFF-FFFF00000000}">
      <tableStyleElement type="headerRow" dxfId="5"/>
      <tableStyleElement type="firstRowStripe" dxfId="4"/>
      <tableStyleElement type="secondRowStripe" dxfId="3"/>
    </tableStyle>
    <tableStyle name="Instructions-style 2"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13">
  <tableColumns count="1">
    <tableColumn id="1" xr3:uid="{00000000-0010-0000-0000-000001000000}" name="Table of Contents"/>
  </tableColumns>
  <tableStyleInfo name="Instruction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5:B21">
  <tableColumns count="2">
    <tableColumn id="1" xr3:uid="{00000000-0010-0000-0100-000001000000}" name="How to Order from this BPA"/>
    <tableColumn id="2" xr3:uid="{00000000-0010-0000-0100-000002000000}" name="Detailed information for ordering contracting officers (OCOs) on how to order from this BPA can be found in the Ordering Guide posted on gsa.gov/evse or the summarized version below. "/>
  </tableColumns>
  <tableStyleInfo name="Instructions-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sa.gov/evse" TargetMode="External"/><Relationship Id="rId2" Type="http://schemas.openxmlformats.org/officeDocument/2006/relationships/hyperlink" Target="https://afdc.energy.gov/fuels/electricity_infrastructure_development.html" TargetMode="External"/><Relationship Id="rId1" Type="http://schemas.openxmlformats.org/officeDocument/2006/relationships/hyperlink" Target="http://gsa.gov/evse"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mailto:chargepoint@carasoft.com" TargetMode="External"/><Relationship Id="rId2" Type="http://schemas.openxmlformats.org/officeDocument/2006/relationships/hyperlink" Target="mailto:Sandra.Peterson@beamforall.com" TargetMode="External"/><Relationship Id="rId1" Type="http://schemas.openxmlformats.org/officeDocument/2006/relationships/hyperlink" Target="mailto:patricia@apollosunguard.com" TargetMode="External"/><Relationship Id="rId5" Type="http://schemas.openxmlformats.org/officeDocument/2006/relationships/hyperlink" Target="mailto:Norman.Campbell@siemens.com" TargetMode="External"/><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21"/>
  <sheetViews>
    <sheetView tabSelected="1" workbookViewId="0"/>
  </sheetViews>
  <sheetFormatPr defaultColWidth="12.54296875" defaultRowHeight="15" customHeight="1" x14ac:dyDescent="0.25"/>
  <cols>
    <col min="1" max="1" width="48.453125" customWidth="1"/>
    <col min="2" max="2" width="115" customWidth="1"/>
    <col min="3" max="22" width="12.453125" customWidth="1"/>
  </cols>
  <sheetData>
    <row r="1" spans="1:2" ht="15.75" customHeight="1" x14ac:dyDescent="0.25">
      <c r="A1" s="1" t="s">
        <v>0</v>
      </c>
      <c r="B1" s="2"/>
    </row>
    <row r="2" spans="1:2" ht="15.75" customHeight="1" x14ac:dyDescent="0.25">
      <c r="A2" s="3" t="s">
        <v>1</v>
      </c>
      <c r="B2" s="2"/>
    </row>
    <row r="3" spans="1:2" ht="15.75" customHeight="1" x14ac:dyDescent="0.25">
      <c r="A3" s="3" t="s">
        <v>2</v>
      </c>
      <c r="B3" s="2"/>
    </row>
    <row r="4" spans="1:2" ht="15.75" customHeight="1" x14ac:dyDescent="0.25">
      <c r="A4" s="3" t="s">
        <v>3</v>
      </c>
      <c r="B4" s="2"/>
    </row>
    <row r="5" spans="1:2" ht="15.75" customHeight="1" x14ac:dyDescent="0.25">
      <c r="A5" s="3" t="s">
        <v>4</v>
      </c>
      <c r="B5" s="5"/>
    </row>
    <row r="6" spans="1:2" ht="15.75" customHeight="1" x14ac:dyDescent="0.25">
      <c r="A6" s="3" t="s">
        <v>5</v>
      </c>
      <c r="B6" s="5"/>
    </row>
    <row r="7" spans="1:2" ht="15.75" customHeight="1" x14ac:dyDescent="0.25">
      <c r="A7" s="3" t="s">
        <v>6</v>
      </c>
      <c r="B7" s="5"/>
    </row>
    <row r="8" spans="1:2" ht="15.75" customHeight="1" x14ac:dyDescent="0.25">
      <c r="A8" s="3" t="s">
        <v>7</v>
      </c>
      <c r="B8" s="6"/>
    </row>
    <row r="9" spans="1:2" ht="15.75" customHeight="1" x14ac:dyDescent="0.25">
      <c r="A9" s="3" t="s">
        <v>8</v>
      </c>
      <c r="B9" s="6"/>
    </row>
    <row r="10" spans="1:2" ht="15.75" customHeight="1" x14ac:dyDescent="0.25">
      <c r="A10" s="3" t="s">
        <v>9</v>
      </c>
      <c r="B10" s="6"/>
    </row>
    <row r="11" spans="1:2" ht="15.75" customHeight="1" x14ac:dyDescent="0.25">
      <c r="A11" s="3" t="s">
        <v>10</v>
      </c>
      <c r="B11" s="6"/>
    </row>
    <row r="12" spans="1:2" ht="15.75" customHeight="1" x14ac:dyDescent="0.25">
      <c r="A12" s="3" t="s">
        <v>11</v>
      </c>
      <c r="B12" s="6"/>
    </row>
    <row r="13" spans="1:2" ht="15.75" customHeight="1" x14ac:dyDescent="0.25">
      <c r="A13" s="7" t="s">
        <v>12</v>
      </c>
      <c r="B13" s="6"/>
    </row>
    <row r="14" spans="1:2" ht="33.75" customHeight="1" x14ac:dyDescent="0.25">
      <c r="A14" s="235" t="s">
        <v>13</v>
      </c>
      <c r="B14" s="234"/>
    </row>
    <row r="15" spans="1:2" ht="45" customHeight="1" x14ac:dyDescent="0.25">
      <c r="A15" s="8" t="s">
        <v>14</v>
      </c>
      <c r="B15" s="9" t="s">
        <v>15</v>
      </c>
    </row>
    <row r="16" spans="1:2" ht="132" customHeight="1" x14ac:dyDescent="0.25">
      <c r="A16" s="10" t="s">
        <v>16</v>
      </c>
      <c r="B16" s="11" t="s">
        <v>17</v>
      </c>
    </row>
    <row r="17" spans="1:2" ht="272.25" customHeight="1" x14ac:dyDescent="0.25">
      <c r="A17" s="12" t="s">
        <v>18</v>
      </c>
      <c r="B17" s="13" t="s">
        <v>19</v>
      </c>
    </row>
    <row r="18" spans="1:2" ht="321" customHeight="1" x14ac:dyDescent="0.25">
      <c r="A18" s="12" t="s">
        <v>20</v>
      </c>
      <c r="B18" s="2" t="s">
        <v>21</v>
      </c>
    </row>
    <row r="19" spans="1:2" ht="93" customHeight="1" x14ac:dyDescent="0.25">
      <c r="A19" s="14" t="s">
        <v>22</v>
      </c>
      <c r="B19" s="15" t="s">
        <v>23</v>
      </c>
    </row>
    <row r="20" spans="1:2" ht="216" customHeight="1" x14ac:dyDescent="0.25">
      <c r="A20" s="16" t="s">
        <v>24</v>
      </c>
      <c r="B20" s="15" t="s">
        <v>25</v>
      </c>
    </row>
    <row r="21" spans="1:2" ht="15.75" customHeight="1" x14ac:dyDescent="0.25">
      <c r="A21" s="17" t="s">
        <v>26</v>
      </c>
      <c r="B21" s="18" t="s">
        <v>27</v>
      </c>
    </row>
  </sheetData>
  <hyperlinks>
    <hyperlink ref="A2" location="'CLIN 0001 - EVSE Level 1'!A1" display="CLIN 0001 - EVSE Level 1" xr:uid="{00000000-0004-0000-0000-000000000000}"/>
    <hyperlink ref="A3" location="'CLIN 0002 - EVSE Level 2'!A1" display="CLIN 0002 - EVSE Level 2" xr:uid="{00000000-0004-0000-0000-000001000000}"/>
    <hyperlink ref="A4" location="'CLIN 0003 - EVSE DC Fast'!A1" display="CLIN 0003 - EVSE DC Fast" xr:uid="{00000000-0004-0000-0000-000002000000}"/>
    <hyperlink ref="A5" location="'CLIN 0004 - EVSE SolarOff-grid'!A1" display="CLIN 0004 - EVSE Solar/Off-grid" xr:uid="{00000000-0004-0000-0000-000003000000}"/>
    <hyperlink ref="A6" location="'CLIN 0005 - EVSE Portable'!A1" display="CLIN 0005 - EVSE Portable" xr:uid="{00000000-0004-0000-0000-000004000000}"/>
    <hyperlink ref="A7" location="'CLIN 0006 - Site Planning &amp; Anc'!A1" display="CLIN 0006 - Site Planning &amp; Ancillary Services" xr:uid="{00000000-0004-0000-0000-000005000000}"/>
    <hyperlink ref="A8" location="'CLIN 0007 - Power Management &amp; '!A1" display="CLIN 0007 - Power Management &amp; Metering" xr:uid="{00000000-0004-0000-0000-000006000000}"/>
    <hyperlink ref="A9" location="'CLIN 0008 - Network Plans &amp; Dat'!A1" display="CLIN 0008 - Network Plans &amp; Data Packages" xr:uid="{00000000-0004-0000-0000-000007000000}"/>
    <hyperlink ref="A10" location="'CLIN 0009 - Operation, Repair &amp;'!A1" display="CLIN 0009 - Operation, Repair &amp; Maintenance Plans" xr:uid="{00000000-0004-0000-0000-000008000000}"/>
    <hyperlink ref="A11" location="'CLIN 0010 - Other Non-Conventio'!A1" display="CLIN 0010 - Other Non-Conventional Solutions" xr:uid="{00000000-0004-0000-0000-000009000000}"/>
    <hyperlink ref="A12" location="'CLIN 0011 - Accessories'!A1" display="CLIN 0011 - Accessories &amp; Components" xr:uid="{00000000-0004-0000-0000-00000A000000}"/>
    <hyperlink ref="A13" location="'Charging as a Service (CaaS)'!A1" display="Charging as a Service (CaaS)" xr:uid="{00000000-0004-0000-0000-00000B000000}"/>
    <hyperlink ref="A15" r:id="rId1" xr:uid="{00000000-0004-0000-0000-00000C000000}"/>
    <hyperlink ref="B16" r:id="rId2" xr:uid="{00000000-0004-0000-0000-00000D000000}"/>
    <hyperlink ref="B17" r:id="rId3" xr:uid="{00000000-0004-0000-0000-00000E000000}"/>
  </hyperlinks>
  <pageMargins left="0.7" right="0.7" top="0.75" bottom="0.75" header="0" footer="0"/>
  <pageSetup orientation="portrait"/>
  <tableParts count="2">
    <tablePart r:id="rId4"/>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M198"/>
  <sheetViews>
    <sheetView workbookViewId="0">
      <pane ySplit="1" topLeftCell="A2" activePane="bottomLeft" state="frozen"/>
      <selection pane="bottomLeft" activeCell="C5" sqref="C5"/>
    </sheetView>
  </sheetViews>
  <sheetFormatPr defaultColWidth="12.54296875" defaultRowHeight="15" customHeight="1" x14ac:dyDescent="0.25"/>
  <cols>
    <col min="1" max="1" width="16.453125" customWidth="1"/>
    <col min="2" max="2" width="39.453125" customWidth="1"/>
    <col min="3" max="3" width="26.7265625" customWidth="1"/>
    <col min="4" max="4" width="47.453125" customWidth="1"/>
    <col min="5" max="5" width="28.453125" customWidth="1"/>
    <col min="6" max="6" width="38.453125" customWidth="1"/>
    <col min="7" max="7" width="59.453125" customWidth="1"/>
    <col min="8" max="8" width="140.26953125" customWidth="1"/>
    <col min="9" max="9" width="8.453125" customWidth="1"/>
    <col min="10" max="10" width="30.26953125" customWidth="1"/>
    <col min="11" max="11" width="21.453125" customWidth="1"/>
    <col min="12" max="12" width="24.453125" customWidth="1"/>
    <col min="13" max="13" width="45.453125" customWidth="1"/>
    <col min="14" max="27" width="12.453125" customWidth="1"/>
  </cols>
  <sheetData>
    <row r="1" spans="1:13" ht="19.5" customHeight="1" x14ac:dyDescent="0.25">
      <c r="A1" s="62" t="s">
        <v>28</v>
      </c>
      <c r="B1" s="62" t="s">
        <v>29</v>
      </c>
      <c r="C1" s="141" t="s">
        <v>4320</v>
      </c>
      <c r="D1" s="39" t="s">
        <v>198</v>
      </c>
      <c r="E1" s="62" t="s">
        <v>199</v>
      </c>
      <c r="F1" s="62" t="s">
        <v>200</v>
      </c>
      <c r="G1" s="39" t="s">
        <v>201</v>
      </c>
      <c r="H1" s="39" t="s">
        <v>202</v>
      </c>
      <c r="I1" s="62" t="s">
        <v>203</v>
      </c>
      <c r="J1" s="40" t="s">
        <v>204</v>
      </c>
      <c r="K1" s="63" t="s">
        <v>205</v>
      </c>
      <c r="L1" s="62" t="s">
        <v>206</v>
      </c>
      <c r="M1" s="62" t="s">
        <v>207</v>
      </c>
    </row>
    <row r="2" spans="1:13" ht="19.5" customHeight="1" x14ac:dyDescent="0.25">
      <c r="A2" s="68" t="s">
        <v>39</v>
      </c>
      <c r="B2" s="29" t="s">
        <v>40</v>
      </c>
      <c r="C2" s="29" t="s">
        <v>756</v>
      </c>
      <c r="D2" s="21" t="s">
        <v>2397</v>
      </c>
      <c r="E2" s="29" t="s">
        <v>2398</v>
      </c>
      <c r="F2" s="29" t="s">
        <v>227</v>
      </c>
      <c r="G2" s="21" t="s">
        <v>2399</v>
      </c>
      <c r="H2" s="21" t="s">
        <v>2400</v>
      </c>
      <c r="I2" s="29" t="s">
        <v>213</v>
      </c>
      <c r="J2" s="50">
        <v>251.89</v>
      </c>
      <c r="K2" s="50">
        <v>250</v>
      </c>
      <c r="L2" s="51">
        <v>0.01</v>
      </c>
      <c r="M2" s="29" t="s">
        <v>227</v>
      </c>
    </row>
    <row r="3" spans="1:13" ht="19.5" customHeight="1" x14ac:dyDescent="0.25">
      <c r="A3" s="68" t="s">
        <v>39</v>
      </c>
      <c r="B3" s="29" t="s">
        <v>40</v>
      </c>
      <c r="C3" s="29" t="s">
        <v>756</v>
      </c>
      <c r="D3" s="21" t="s">
        <v>2401</v>
      </c>
      <c r="E3" s="29" t="s">
        <v>2398</v>
      </c>
      <c r="F3" s="29" t="s">
        <v>227</v>
      </c>
      <c r="G3" s="21" t="s">
        <v>2402</v>
      </c>
      <c r="H3" s="21" t="s">
        <v>2400</v>
      </c>
      <c r="I3" s="29" t="s">
        <v>213</v>
      </c>
      <c r="J3" s="50">
        <v>680.1</v>
      </c>
      <c r="K3" s="50">
        <v>675</v>
      </c>
      <c r="L3" s="51">
        <v>0.01</v>
      </c>
      <c r="M3" s="29" t="s">
        <v>227</v>
      </c>
    </row>
    <row r="4" spans="1:13" ht="19.5" customHeight="1" x14ac:dyDescent="0.25">
      <c r="A4" s="68" t="s">
        <v>39</v>
      </c>
      <c r="B4" s="29" t="s">
        <v>40</v>
      </c>
      <c r="C4" s="29" t="s">
        <v>756</v>
      </c>
      <c r="D4" s="21" t="s">
        <v>2403</v>
      </c>
      <c r="E4" s="29" t="s">
        <v>2398</v>
      </c>
      <c r="F4" s="29" t="s">
        <v>227</v>
      </c>
      <c r="G4" s="21" t="s">
        <v>2404</v>
      </c>
      <c r="H4" s="21" t="s">
        <v>2400</v>
      </c>
      <c r="I4" s="29" t="s">
        <v>213</v>
      </c>
      <c r="J4" s="50">
        <v>1083.1199999999999</v>
      </c>
      <c r="K4" s="50">
        <v>1075</v>
      </c>
      <c r="L4" s="51">
        <v>0.01</v>
      </c>
      <c r="M4" s="29" t="s">
        <v>227</v>
      </c>
    </row>
    <row r="5" spans="1:13" ht="19.5" customHeight="1" x14ac:dyDescent="0.25">
      <c r="A5" s="68" t="s">
        <v>39</v>
      </c>
      <c r="B5" s="29" t="s">
        <v>40</v>
      </c>
      <c r="C5" s="29" t="s">
        <v>756</v>
      </c>
      <c r="D5" s="21" t="s">
        <v>2405</v>
      </c>
      <c r="E5" s="29" t="s">
        <v>2406</v>
      </c>
      <c r="F5" s="29" t="s">
        <v>227</v>
      </c>
      <c r="G5" s="21" t="s">
        <v>2407</v>
      </c>
      <c r="H5" s="21" t="s">
        <v>2408</v>
      </c>
      <c r="I5" s="29" t="s">
        <v>213</v>
      </c>
      <c r="J5" s="50">
        <v>432.24</v>
      </c>
      <c r="K5" s="50">
        <v>429</v>
      </c>
      <c r="L5" s="51">
        <v>0.01</v>
      </c>
      <c r="M5" s="29" t="s">
        <v>227</v>
      </c>
    </row>
    <row r="6" spans="1:13" ht="19.5" customHeight="1" x14ac:dyDescent="0.25">
      <c r="A6" s="68" t="s">
        <v>39</v>
      </c>
      <c r="B6" s="29" t="s">
        <v>40</v>
      </c>
      <c r="C6" s="29" t="s">
        <v>756</v>
      </c>
      <c r="D6" s="21" t="s">
        <v>2409</v>
      </c>
      <c r="E6" s="29" t="s">
        <v>2406</v>
      </c>
      <c r="F6" s="29" t="s">
        <v>227</v>
      </c>
      <c r="G6" s="21" t="s">
        <v>2410</v>
      </c>
      <c r="H6" s="21" t="s">
        <v>2408</v>
      </c>
      <c r="I6" s="29" t="s">
        <v>213</v>
      </c>
      <c r="J6" s="50">
        <v>1163.73</v>
      </c>
      <c r="K6" s="50">
        <v>1155</v>
      </c>
      <c r="L6" s="51">
        <v>0.01</v>
      </c>
      <c r="M6" s="29" t="s">
        <v>227</v>
      </c>
    </row>
    <row r="7" spans="1:13" ht="19.5" customHeight="1" x14ac:dyDescent="0.25">
      <c r="A7" s="68" t="s">
        <v>39</v>
      </c>
      <c r="B7" s="29" t="s">
        <v>40</v>
      </c>
      <c r="C7" s="29" t="s">
        <v>756</v>
      </c>
      <c r="D7" s="21" t="s">
        <v>2411</v>
      </c>
      <c r="E7" s="29" t="s">
        <v>2406</v>
      </c>
      <c r="F7" s="29" t="s">
        <v>227</v>
      </c>
      <c r="G7" s="21" t="s">
        <v>2412</v>
      </c>
      <c r="H7" s="21" t="s">
        <v>2408</v>
      </c>
      <c r="I7" s="29" t="s">
        <v>213</v>
      </c>
      <c r="J7" s="50">
        <v>1838.79</v>
      </c>
      <c r="K7" s="50">
        <v>1825</v>
      </c>
      <c r="L7" s="51">
        <v>0.01</v>
      </c>
      <c r="M7" s="29" t="s">
        <v>227</v>
      </c>
    </row>
    <row r="8" spans="1:13" ht="19.5" customHeight="1" x14ac:dyDescent="0.25">
      <c r="A8" s="68" t="s">
        <v>39</v>
      </c>
      <c r="B8" s="29" t="s">
        <v>40</v>
      </c>
      <c r="C8" s="29" t="s">
        <v>756</v>
      </c>
      <c r="D8" s="21" t="s">
        <v>2413</v>
      </c>
      <c r="E8" s="29" t="s">
        <v>2414</v>
      </c>
      <c r="F8" s="29" t="s">
        <v>227</v>
      </c>
      <c r="G8" s="21" t="s">
        <v>2415</v>
      </c>
      <c r="H8" s="21" t="s">
        <v>2408</v>
      </c>
      <c r="I8" s="29" t="s">
        <v>213</v>
      </c>
      <c r="J8" s="50">
        <v>251.89</v>
      </c>
      <c r="K8" s="50">
        <v>250</v>
      </c>
      <c r="L8" s="51">
        <v>0.01</v>
      </c>
      <c r="M8" s="29" t="s">
        <v>227</v>
      </c>
    </row>
    <row r="9" spans="1:13" ht="19.5" customHeight="1" x14ac:dyDescent="0.25">
      <c r="A9" s="68" t="s">
        <v>39</v>
      </c>
      <c r="B9" s="29" t="s">
        <v>40</v>
      </c>
      <c r="C9" s="29" t="s">
        <v>756</v>
      </c>
      <c r="D9" s="21" t="s">
        <v>2416</v>
      </c>
      <c r="E9" s="29" t="s">
        <v>2414</v>
      </c>
      <c r="F9" s="29" t="s">
        <v>227</v>
      </c>
      <c r="G9" s="21" t="s">
        <v>2417</v>
      </c>
      <c r="H9" s="21" t="s">
        <v>2408</v>
      </c>
      <c r="I9" s="29" t="s">
        <v>213</v>
      </c>
      <c r="J9" s="50">
        <v>755.67</v>
      </c>
      <c r="K9" s="50">
        <v>750</v>
      </c>
      <c r="L9" s="51">
        <v>0.01</v>
      </c>
      <c r="M9" s="29" t="s">
        <v>227</v>
      </c>
    </row>
    <row r="10" spans="1:13" ht="19.5" customHeight="1" x14ac:dyDescent="0.25">
      <c r="A10" s="68" t="s">
        <v>39</v>
      </c>
      <c r="B10" s="29" t="s">
        <v>40</v>
      </c>
      <c r="C10" s="29" t="s">
        <v>756</v>
      </c>
      <c r="D10" s="21" t="s">
        <v>2418</v>
      </c>
      <c r="E10" s="29" t="s">
        <v>2414</v>
      </c>
      <c r="F10" s="29" t="s">
        <v>227</v>
      </c>
      <c r="G10" s="21" t="s">
        <v>2419</v>
      </c>
      <c r="H10" s="21" t="s">
        <v>2408</v>
      </c>
      <c r="I10" s="29" t="s">
        <v>213</v>
      </c>
      <c r="J10" s="50">
        <v>1259.45</v>
      </c>
      <c r="K10" s="50">
        <v>1250</v>
      </c>
      <c r="L10" s="51">
        <v>0.01</v>
      </c>
      <c r="M10" s="29" t="s">
        <v>227</v>
      </c>
    </row>
    <row r="11" spans="1:13" ht="19.5" customHeight="1" x14ac:dyDescent="0.25">
      <c r="A11" s="68" t="s">
        <v>39</v>
      </c>
      <c r="B11" s="29" t="s">
        <v>40</v>
      </c>
      <c r="C11" s="29" t="s">
        <v>756</v>
      </c>
      <c r="D11" s="21" t="s">
        <v>2420</v>
      </c>
      <c r="E11" s="29" t="s">
        <v>2421</v>
      </c>
      <c r="F11" s="29" t="s">
        <v>227</v>
      </c>
      <c r="G11" s="21" t="s">
        <v>2422</v>
      </c>
      <c r="H11" s="21" t="s">
        <v>2408</v>
      </c>
      <c r="I11" s="29" t="s">
        <v>213</v>
      </c>
      <c r="J11" s="50">
        <v>599.5</v>
      </c>
      <c r="K11" s="50">
        <v>595</v>
      </c>
      <c r="L11" s="51">
        <v>0.01</v>
      </c>
      <c r="M11" s="29" t="s">
        <v>227</v>
      </c>
    </row>
    <row r="12" spans="1:13" ht="19.5" customHeight="1" x14ac:dyDescent="0.25">
      <c r="A12" s="68" t="s">
        <v>39</v>
      </c>
      <c r="B12" s="29" t="s">
        <v>40</v>
      </c>
      <c r="C12" s="29" t="s">
        <v>756</v>
      </c>
      <c r="D12" s="21" t="s">
        <v>2423</v>
      </c>
      <c r="E12" s="29" t="s">
        <v>2421</v>
      </c>
      <c r="F12" s="29" t="s">
        <v>227</v>
      </c>
      <c r="G12" s="21" t="s">
        <v>2424</v>
      </c>
      <c r="H12" s="21" t="s">
        <v>2408</v>
      </c>
      <c r="I12" s="29" t="s">
        <v>213</v>
      </c>
      <c r="J12" s="50">
        <v>1693.7</v>
      </c>
      <c r="K12" s="50">
        <v>1681</v>
      </c>
      <c r="L12" s="51">
        <v>0.01</v>
      </c>
      <c r="M12" s="29" t="s">
        <v>227</v>
      </c>
    </row>
    <row r="13" spans="1:13" ht="19.5" customHeight="1" x14ac:dyDescent="0.25">
      <c r="A13" s="68" t="s">
        <v>39</v>
      </c>
      <c r="B13" s="29" t="s">
        <v>40</v>
      </c>
      <c r="C13" s="29" t="s">
        <v>756</v>
      </c>
      <c r="D13" s="21" t="s">
        <v>2425</v>
      </c>
      <c r="E13" s="29" t="s">
        <v>2421</v>
      </c>
      <c r="F13" s="29" t="s">
        <v>227</v>
      </c>
      <c r="G13" s="21" t="s">
        <v>2426</v>
      </c>
      <c r="H13" s="21" t="s">
        <v>2408</v>
      </c>
      <c r="I13" s="29" t="s">
        <v>213</v>
      </c>
      <c r="J13" s="50">
        <v>2683.12</v>
      </c>
      <c r="K13" s="50">
        <v>2663</v>
      </c>
      <c r="L13" s="51">
        <v>0.01</v>
      </c>
      <c r="M13" s="29" t="s">
        <v>227</v>
      </c>
    </row>
    <row r="14" spans="1:13" ht="19.5" customHeight="1" x14ac:dyDescent="0.25">
      <c r="A14" s="68" t="s">
        <v>51</v>
      </c>
      <c r="B14" s="29" t="s">
        <v>52</v>
      </c>
      <c r="C14" s="29" t="s">
        <v>280</v>
      </c>
      <c r="D14" s="21" t="s">
        <v>2427</v>
      </c>
      <c r="E14" s="29" t="s">
        <v>2428</v>
      </c>
      <c r="F14" s="29" t="s">
        <v>227</v>
      </c>
      <c r="G14" s="21" t="s">
        <v>2429</v>
      </c>
      <c r="H14" s="21" t="s">
        <v>2430</v>
      </c>
      <c r="I14" s="29" t="s">
        <v>213</v>
      </c>
      <c r="J14" s="50">
        <v>220.56</v>
      </c>
      <c r="K14" s="50">
        <v>202.2</v>
      </c>
      <c r="L14" s="75">
        <v>3.7199999999999997E-2</v>
      </c>
      <c r="M14" s="29" t="s">
        <v>227</v>
      </c>
    </row>
    <row r="15" spans="1:13" ht="19.5" customHeight="1" x14ac:dyDescent="0.25">
      <c r="A15" s="68" t="s">
        <v>51</v>
      </c>
      <c r="B15" s="29" t="s">
        <v>52</v>
      </c>
      <c r="C15" s="29" t="s">
        <v>280</v>
      </c>
      <c r="D15" s="21" t="s">
        <v>2431</v>
      </c>
      <c r="E15" s="36" t="s">
        <v>2432</v>
      </c>
      <c r="F15" s="29" t="s">
        <v>227</v>
      </c>
      <c r="G15" s="21" t="s">
        <v>2433</v>
      </c>
      <c r="H15" s="21" t="s">
        <v>2434</v>
      </c>
      <c r="I15" s="29" t="s">
        <v>213</v>
      </c>
      <c r="J15" s="50">
        <v>421.94</v>
      </c>
      <c r="K15" s="50">
        <f>J15*(1-L15)</f>
        <v>406.243832</v>
      </c>
      <c r="L15" s="75">
        <v>3.7199999999999997E-2</v>
      </c>
      <c r="M15" s="29" t="s">
        <v>227</v>
      </c>
    </row>
    <row r="16" spans="1:13" ht="19.5" customHeight="1" x14ac:dyDescent="0.25">
      <c r="A16" s="68" t="s">
        <v>51</v>
      </c>
      <c r="B16" s="29" t="s">
        <v>52</v>
      </c>
      <c r="C16" s="29" t="s">
        <v>280</v>
      </c>
      <c r="D16" s="21" t="s">
        <v>2435</v>
      </c>
      <c r="E16" s="29" t="s">
        <v>2436</v>
      </c>
      <c r="F16" s="29" t="s">
        <v>227</v>
      </c>
      <c r="G16" s="21" t="s">
        <v>2437</v>
      </c>
      <c r="H16" s="21" t="s">
        <v>2438</v>
      </c>
      <c r="I16" s="29" t="s">
        <v>213</v>
      </c>
      <c r="J16" s="50">
        <v>594.55999999999995</v>
      </c>
      <c r="K16" s="50">
        <v>543.82000000000005</v>
      </c>
      <c r="L16" s="75">
        <v>3.7199999999999997E-2</v>
      </c>
      <c r="M16" s="29" t="s">
        <v>227</v>
      </c>
    </row>
    <row r="17" spans="1:13" ht="19.5" customHeight="1" x14ac:dyDescent="0.25">
      <c r="A17" s="68" t="s">
        <v>51</v>
      </c>
      <c r="B17" s="29" t="s">
        <v>52</v>
      </c>
      <c r="C17" s="29" t="s">
        <v>280</v>
      </c>
      <c r="D17" s="21" t="s">
        <v>2439</v>
      </c>
      <c r="E17" s="29" t="s">
        <v>2440</v>
      </c>
      <c r="F17" s="29" t="s">
        <v>227</v>
      </c>
      <c r="G17" s="21" t="s">
        <v>2441</v>
      </c>
      <c r="H17" s="21" t="s">
        <v>2442</v>
      </c>
      <c r="I17" s="29"/>
      <c r="J17" s="50">
        <v>743.19</v>
      </c>
      <c r="K17" s="50">
        <f>J17*(1-L17)</f>
        <v>715.54333200000008</v>
      </c>
      <c r="L17" s="75">
        <v>3.7199999999999997E-2</v>
      </c>
      <c r="M17" s="29" t="s">
        <v>227</v>
      </c>
    </row>
    <row r="18" spans="1:13" ht="19.5" customHeight="1" x14ac:dyDescent="0.25">
      <c r="A18" s="68" t="s">
        <v>51</v>
      </c>
      <c r="B18" s="29" t="s">
        <v>52</v>
      </c>
      <c r="C18" s="29" t="s">
        <v>280</v>
      </c>
      <c r="D18" s="21" t="s">
        <v>2443</v>
      </c>
      <c r="E18" s="29" t="s">
        <v>2444</v>
      </c>
      <c r="F18" s="29" t="s">
        <v>227</v>
      </c>
      <c r="G18" s="21" t="s">
        <v>2445</v>
      </c>
      <c r="H18" s="21" t="s">
        <v>2446</v>
      </c>
      <c r="I18" s="29" t="s">
        <v>213</v>
      </c>
      <c r="J18" s="50">
        <v>887.04</v>
      </c>
      <c r="K18" s="50">
        <v>811.57</v>
      </c>
      <c r="L18" s="75">
        <v>3.7199999999999997E-2</v>
      </c>
      <c r="M18" s="29" t="s">
        <v>227</v>
      </c>
    </row>
    <row r="19" spans="1:13" ht="19.5" customHeight="1" x14ac:dyDescent="0.25">
      <c r="A19" s="68" t="s">
        <v>51</v>
      </c>
      <c r="B19" s="29" t="s">
        <v>52</v>
      </c>
      <c r="C19" s="29" t="s">
        <v>280</v>
      </c>
      <c r="D19" s="21" t="s">
        <v>2447</v>
      </c>
      <c r="E19" s="29" t="s">
        <v>2448</v>
      </c>
      <c r="F19" s="29" t="s">
        <v>227</v>
      </c>
      <c r="G19" s="21" t="s">
        <v>2449</v>
      </c>
      <c r="H19" s="21" t="s">
        <v>2450</v>
      </c>
      <c r="I19" s="29" t="s">
        <v>213</v>
      </c>
      <c r="J19" s="50">
        <v>330.84</v>
      </c>
      <c r="K19" s="50">
        <v>303.76</v>
      </c>
      <c r="L19" s="75">
        <v>3.7199999999999997E-2</v>
      </c>
      <c r="M19" s="29" t="s">
        <v>227</v>
      </c>
    </row>
    <row r="20" spans="1:13" ht="19.5" customHeight="1" x14ac:dyDescent="0.25">
      <c r="A20" s="68" t="s">
        <v>51</v>
      </c>
      <c r="B20" s="29" t="s">
        <v>52</v>
      </c>
      <c r="C20" s="29" t="s">
        <v>280</v>
      </c>
      <c r="D20" s="21" t="s">
        <v>2451</v>
      </c>
      <c r="E20" s="29" t="s">
        <v>2452</v>
      </c>
      <c r="F20" s="29" t="s">
        <v>227</v>
      </c>
      <c r="G20" s="21" t="s">
        <v>2453</v>
      </c>
      <c r="H20" s="21" t="s">
        <v>2454</v>
      </c>
      <c r="I20" s="29" t="s">
        <v>213</v>
      </c>
      <c r="J20" s="50">
        <v>632.91999999999996</v>
      </c>
      <c r="K20" s="50">
        <f>J20*(1-L20)</f>
        <v>609.37537599999996</v>
      </c>
      <c r="L20" s="75">
        <v>3.7199999999999997E-2</v>
      </c>
      <c r="M20" s="29" t="s">
        <v>227</v>
      </c>
    </row>
    <row r="21" spans="1:13" ht="19.5" customHeight="1" x14ac:dyDescent="0.25">
      <c r="A21" s="68" t="s">
        <v>51</v>
      </c>
      <c r="B21" s="29" t="s">
        <v>52</v>
      </c>
      <c r="C21" s="29" t="s">
        <v>280</v>
      </c>
      <c r="D21" s="21" t="s">
        <v>2455</v>
      </c>
      <c r="E21" s="29" t="s">
        <v>2456</v>
      </c>
      <c r="F21" s="29" t="s">
        <v>227</v>
      </c>
      <c r="G21" s="21" t="s">
        <v>2457</v>
      </c>
      <c r="H21" s="21" t="s">
        <v>2458</v>
      </c>
      <c r="I21" s="29" t="s">
        <v>213</v>
      </c>
      <c r="J21" s="50">
        <v>896.63</v>
      </c>
      <c r="K21" s="50">
        <v>820.81</v>
      </c>
      <c r="L21" s="75">
        <v>3.7199999999999997E-2</v>
      </c>
      <c r="M21" s="29" t="s">
        <v>227</v>
      </c>
    </row>
    <row r="22" spans="1:13" ht="19.5" customHeight="1" x14ac:dyDescent="0.25">
      <c r="A22" s="68" t="s">
        <v>51</v>
      </c>
      <c r="B22" s="29" t="s">
        <v>52</v>
      </c>
      <c r="C22" s="29" t="s">
        <v>280</v>
      </c>
      <c r="D22" s="21" t="s">
        <v>2459</v>
      </c>
      <c r="E22" s="29" t="s">
        <v>2460</v>
      </c>
      <c r="F22" s="29" t="s">
        <v>227</v>
      </c>
      <c r="G22" s="21" t="s">
        <v>2461</v>
      </c>
      <c r="H22" s="21" t="s">
        <v>2462</v>
      </c>
      <c r="I22" s="29" t="s">
        <v>213</v>
      </c>
      <c r="J22" s="50">
        <v>1126.78</v>
      </c>
      <c r="K22" s="50">
        <f>J22*(1-L22)</f>
        <v>-3064.8416000000002</v>
      </c>
      <c r="L22" s="75">
        <v>3.72</v>
      </c>
      <c r="M22" s="29" t="s">
        <v>227</v>
      </c>
    </row>
    <row r="23" spans="1:13" ht="19.5" customHeight="1" x14ac:dyDescent="0.25">
      <c r="A23" s="68" t="s">
        <v>51</v>
      </c>
      <c r="B23" s="29" t="s">
        <v>52</v>
      </c>
      <c r="C23" s="29" t="s">
        <v>280</v>
      </c>
      <c r="D23" s="21" t="s">
        <v>2463</v>
      </c>
      <c r="E23" s="29" t="s">
        <v>2464</v>
      </c>
      <c r="F23" s="29" t="s">
        <v>227</v>
      </c>
      <c r="G23" s="21" t="s">
        <v>2465</v>
      </c>
      <c r="H23" s="21" t="s">
        <v>2466</v>
      </c>
      <c r="I23" s="29" t="s">
        <v>213</v>
      </c>
      <c r="J23" s="50">
        <v>1328.17</v>
      </c>
      <c r="K23" s="50">
        <v>1217.83</v>
      </c>
      <c r="L23" s="75">
        <v>3.7199999999999997E-2</v>
      </c>
      <c r="M23" s="29" t="s">
        <v>227</v>
      </c>
    </row>
    <row r="24" spans="1:13" ht="19.5" customHeight="1" x14ac:dyDescent="0.25">
      <c r="A24" s="68" t="s">
        <v>51</v>
      </c>
      <c r="B24" s="29" t="s">
        <v>52</v>
      </c>
      <c r="C24" s="29" t="s">
        <v>280</v>
      </c>
      <c r="D24" s="21" t="s">
        <v>2467</v>
      </c>
      <c r="E24" s="29" t="s">
        <v>2468</v>
      </c>
      <c r="F24" s="29" t="s">
        <v>227</v>
      </c>
      <c r="G24" s="21" t="s">
        <v>2469</v>
      </c>
      <c r="H24" s="21" t="s">
        <v>2470</v>
      </c>
      <c r="I24" s="29" t="s">
        <v>213</v>
      </c>
      <c r="J24" s="50">
        <v>1150.76</v>
      </c>
      <c r="K24" s="50">
        <v>884.71</v>
      </c>
      <c r="L24" s="75">
        <v>3.7199999999999997E-2</v>
      </c>
      <c r="M24" s="29" t="s">
        <v>227</v>
      </c>
    </row>
    <row r="25" spans="1:13" ht="19.5" customHeight="1" x14ac:dyDescent="0.25">
      <c r="A25" s="68" t="s">
        <v>51</v>
      </c>
      <c r="B25" s="29" t="s">
        <v>52</v>
      </c>
      <c r="C25" s="29" t="s">
        <v>280</v>
      </c>
      <c r="D25" s="21" t="s">
        <v>2471</v>
      </c>
      <c r="E25" s="29" t="s">
        <v>2472</v>
      </c>
      <c r="F25" s="29" t="s">
        <v>227</v>
      </c>
      <c r="G25" s="21" t="s">
        <v>2473</v>
      </c>
      <c r="H25" s="21" t="s">
        <v>2474</v>
      </c>
      <c r="I25" s="29" t="s">
        <v>213</v>
      </c>
      <c r="J25" s="50">
        <v>2186.44</v>
      </c>
      <c r="K25" s="50">
        <f>J25*(1-L25)</f>
        <v>2105.1044320000001</v>
      </c>
      <c r="L25" s="75">
        <v>3.7199999999999997E-2</v>
      </c>
      <c r="M25" s="29" t="s">
        <v>227</v>
      </c>
    </row>
    <row r="26" spans="1:13" ht="19.5" customHeight="1" x14ac:dyDescent="0.25">
      <c r="A26" s="68" t="s">
        <v>51</v>
      </c>
      <c r="B26" s="29" t="s">
        <v>52</v>
      </c>
      <c r="C26" s="29" t="s">
        <v>280</v>
      </c>
      <c r="D26" s="21" t="s">
        <v>2475</v>
      </c>
      <c r="E26" s="29" t="s">
        <v>2476</v>
      </c>
      <c r="F26" s="29" t="s">
        <v>227</v>
      </c>
      <c r="G26" s="21" t="s">
        <v>2477</v>
      </c>
      <c r="H26" s="21" t="s">
        <v>2478</v>
      </c>
      <c r="I26" s="29" t="s">
        <v>213</v>
      </c>
      <c r="J26" s="50">
        <v>3107.04</v>
      </c>
      <c r="K26" s="50">
        <v>2990.54</v>
      </c>
      <c r="L26" s="75">
        <v>3.7199999999999997E-2</v>
      </c>
      <c r="M26" s="29" t="s">
        <v>227</v>
      </c>
    </row>
    <row r="27" spans="1:13" ht="19.5" customHeight="1" x14ac:dyDescent="0.25">
      <c r="A27" s="68" t="s">
        <v>51</v>
      </c>
      <c r="B27" s="29" t="s">
        <v>52</v>
      </c>
      <c r="C27" s="29" t="s">
        <v>280</v>
      </c>
      <c r="D27" s="21" t="s">
        <v>2479</v>
      </c>
      <c r="E27" s="29" t="s">
        <v>2480</v>
      </c>
      <c r="F27" s="29" t="s">
        <v>227</v>
      </c>
      <c r="G27" s="21" t="s">
        <v>2481</v>
      </c>
      <c r="H27" s="21" t="s">
        <v>2482</v>
      </c>
      <c r="I27" s="29" t="s">
        <v>213</v>
      </c>
      <c r="J27" s="50">
        <v>3912.57</v>
      </c>
      <c r="K27" s="50">
        <f>J27*(1-L27)</f>
        <v>3767.0223960000003</v>
      </c>
      <c r="L27" s="75">
        <v>3.7199999999999997E-2</v>
      </c>
      <c r="M27" s="29" t="s">
        <v>227</v>
      </c>
    </row>
    <row r="28" spans="1:13" ht="19.5" customHeight="1" x14ac:dyDescent="0.25">
      <c r="A28" s="68" t="s">
        <v>51</v>
      </c>
      <c r="B28" s="29" t="s">
        <v>52</v>
      </c>
      <c r="C28" s="29" t="s">
        <v>280</v>
      </c>
      <c r="D28" s="21" t="s">
        <v>2483</v>
      </c>
      <c r="E28" s="29" t="s">
        <v>2484</v>
      </c>
      <c r="F28" s="29" t="s">
        <v>227</v>
      </c>
      <c r="G28" s="21" t="s">
        <v>2485</v>
      </c>
      <c r="H28" s="21" t="s">
        <v>2486</v>
      </c>
      <c r="I28" s="29" t="s">
        <v>213</v>
      </c>
      <c r="J28" s="50">
        <v>4603.03</v>
      </c>
      <c r="K28" s="50">
        <v>4430.87</v>
      </c>
      <c r="L28" s="75">
        <v>3.7199999999999997E-2</v>
      </c>
      <c r="M28" s="29" t="s">
        <v>227</v>
      </c>
    </row>
    <row r="29" spans="1:13" ht="19.5" customHeight="1" x14ac:dyDescent="0.25">
      <c r="A29" s="68" t="s">
        <v>51</v>
      </c>
      <c r="B29" s="29" t="s">
        <v>52</v>
      </c>
      <c r="C29" s="29" t="s">
        <v>280</v>
      </c>
      <c r="D29" s="21" t="s">
        <v>2487</v>
      </c>
      <c r="E29" s="29" t="s">
        <v>2488</v>
      </c>
      <c r="F29" s="29" t="s">
        <v>227</v>
      </c>
      <c r="G29" s="21" t="s">
        <v>2489</v>
      </c>
      <c r="H29" s="21" t="s">
        <v>2488</v>
      </c>
      <c r="I29" s="29" t="s">
        <v>213</v>
      </c>
      <c r="J29" s="50">
        <v>292.49</v>
      </c>
      <c r="K29" s="50">
        <f t="shared" ref="K29:K63" si="0">J29*(1-L29)</f>
        <v>281.60937200000001</v>
      </c>
      <c r="L29" s="75">
        <v>3.7199999999999997E-2</v>
      </c>
      <c r="M29" s="29" t="s">
        <v>227</v>
      </c>
    </row>
    <row r="30" spans="1:13" ht="19.5" customHeight="1" x14ac:dyDescent="0.25">
      <c r="A30" s="68" t="s">
        <v>51</v>
      </c>
      <c r="B30" s="29" t="s">
        <v>52</v>
      </c>
      <c r="C30" s="29" t="s">
        <v>280</v>
      </c>
      <c r="D30" s="21" t="s">
        <v>2490</v>
      </c>
      <c r="E30" s="29" t="s">
        <v>2491</v>
      </c>
      <c r="F30" s="29" t="s">
        <v>227</v>
      </c>
      <c r="G30" s="21" t="s">
        <v>2492</v>
      </c>
      <c r="H30" s="21" t="s">
        <v>2491</v>
      </c>
      <c r="I30" s="29" t="s">
        <v>213</v>
      </c>
      <c r="J30" s="50">
        <v>551.42999999999995</v>
      </c>
      <c r="K30" s="50">
        <f t="shared" si="0"/>
        <v>530.91680399999996</v>
      </c>
      <c r="L30" s="75">
        <v>3.7199999999999997E-2</v>
      </c>
      <c r="M30" s="29" t="s">
        <v>227</v>
      </c>
    </row>
    <row r="31" spans="1:13" ht="19.5" customHeight="1" x14ac:dyDescent="0.25">
      <c r="A31" s="68" t="s">
        <v>51</v>
      </c>
      <c r="B31" s="29" t="s">
        <v>52</v>
      </c>
      <c r="C31" s="29" t="s">
        <v>280</v>
      </c>
      <c r="D31" s="21" t="s">
        <v>2493</v>
      </c>
      <c r="E31" s="29" t="s">
        <v>2494</v>
      </c>
      <c r="F31" s="29" t="s">
        <v>227</v>
      </c>
      <c r="G31" s="21" t="s">
        <v>2495</v>
      </c>
      <c r="H31" s="21" t="s">
        <v>2494</v>
      </c>
      <c r="I31" s="29" t="s">
        <v>213</v>
      </c>
      <c r="J31" s="50">
        <v>786.38</v>
      </c>
      <c r="K31" s="50">
        <f t="shared" si="0"/>
        <v>757.12666400000001</v>
      </c>
      <c r="L31" s="75">
        <v>3.7199999999999997E-2</v>
      </c>
      <c r="M31" s="29" t="s">
        <v>227</v>
      </c>
    </row>
    <row r="32" spans="1:13" ht="19.5" customHeight="1" x14ac:dyDescent="0.25">
      <c r="A32" s="68" t="s">
        <v>51</v>
      </c>
      <c r="B32" s="29" t="s">
        <v>52</v>
      </c>
      <c r="C32" s="29" t="s">
        <v>280</v>
      </c>
      <c r="D32" s="21" t="s">
        <v>2496</v>
      </c>
      <c r="E32" s="29" t="s">
        <v>2497</v>
      </c>
      <c r="F32" s="29" t="s">
        <v>227</v>
      </c>
      <c r="G32" s="21" t="s">
        <v>2498</v>
      </c>
      <c r="H32" s="21" t="s">
        <v>2497</v>
      </c>
      <c r="I32" s="29" t="s">
        <v>213</v>
      </c>
      <c r="J32" s="50">
        <v>987.76</v>
      </c>
      <c r="K32" s="50">
        <f t="shared" si="0"/>
        <v>951.01532799999995</v>
      </c>
      <c r="L32" s="75">
        <v>3.7199999999999997E-2</v>
      </c>
      <c r="M32" s="29" t="s">
        <v>227</v>
      </c>
    </row>
    <row r="33" spans="1:13" ht="19.5" customHeight="1" x14ac:dyDescent="0.25">
      <c r="A33" s="68" t="s">
        <v>51</v>
      </c>
      <c r="B33" s="29" t="s">
        <v>52</v>
      </c>
      <c r="C33" s="29" t="s">
        <v>280</v>
      </c>
      <c r="D33" s="21" t="s">
        <v>2499</v>
      </c>
      <c r="E33" s="29" t="s">
        <v>2500</v>
      </c>
      <c r="F33" s="29" t="s">
        <v>227</v>
      </c>
      <c r="G33" s="21" t="s">
        <v>2501</v>
      </c>
      <c r="H33" s="21" t="s">
        <v>2500</v>
      </c>
      <c r="I33" s="29" t="s">
        <v>213</v>
      </c>
      <c r="J33" s="50">
        <v>1165.18</v>
      </c>
      <c r="K33" s="50">
        <f t="shared" si="0"/>
        <v>1121.835304</v>
      </c>
      <c r="L33" s="75">
        <v>3.7199999999999997E-2</v>
      </c>
      <c r="M33" s="29" t="s">
        <v>227</v>
      </c>
    </row>
    <row r="34" spans="1:13" ht="19.5" customHeight="1" x14ac:dyDescent="0.25">
      <c r="A34" s="68" t="s">
        <v>51</v>
      </c>
      <c r="B34" s="29" t="s">
        <v>52</v>
      </c>
      <c r="C34" s="29" t="s">
        <v>280</v>
      </c>
      <c r="D34" s="21" t="s">
        <v>2502</v>
      </c>
      <c r="E34" s="29" t="s">
        <v>2503</v>
      </c>
      <c r="F34" s="29" t="s">
        <v>227</v>
      </c>
      <c r="G34" s="21" t="s">
        <v>2504</v>
      </c>
      <c r="H34" s="21" t="s">
        <v>2503</v>
      </c>
      <c r="I34" s="29" t="s">
        <v>213</v>
      </c>
      <c r="J34" s="50">
        <v>733.63</v>
      </c>
      <c r="K34" s="50">
        <f t="shared" si="0"/>
        <v>706.33896400000003</v>
      </c>
      <c r="L34" s="75">
        <v>3.7199999999999997E-2</v>
      </c>
      <c r="M34" s="29" t="s">
        <v>227</v>
      </c>
    </row>
    <row r="35" spans="1:13" ht="19.5" customHeight="1" x14ac:dyDescent="0.25">
      <c r="A35" s="68" t="s">
        <v>51</v>
      </c>
      <c r="B35" s="29" t="s">
        <v>52</v>
      </c>
      <c r="C35" s="29" t="s">
        <v>280</v>
      </c>
      <c r="D35" s="21" t="s">
        <v>2505</v>
      </c>
      <c r="E35" s="29" t="s">
        <v>2506</v>
      </c>
      <c r="F35" s="29" t="s">
        <v>227</v>
      </c>
      <c r="G35" s="21" t="s">
        <v>2507</v>
      </c>
      <c r="H35" s="21" t="s">
        <v>2506</v>
      </c>
      <c r="I35" s="29" t="s">
        <v>213</v>
      </c>
      <c r="J35" s="50">
        <v>1400.13</v>
      </c>
      <c r="K35" s="50">
        <f t="shared" si="0"/>
        <v>1348.0451640000001</v>
      </c>
      <c r="L35" s="75">
        <v>3.7199999999999997E-2</v>
      </c>
      <c r="M35" s="29" t="s">
        <v>227</v>
      </c>
    </row>
    <row r="36" spans="1:13" ht="19.5" customHeight="1" x14ac:dyDescent="0.25">
      <c r="A36" s="68" t="s">
        <v>51</v>
      </c>
      <c r="B36" s="29" t="s">
        <v>52</v>
      </c>
      <c r="C36" s="29" t="s">
        <v>280</v>
      </c>
      <c r="D36" s="21" t="s">
        <v>2508</v>
      </c>
      <c r="E36" s="29" t="s">
        <v>2509</v>
      </c>
      <c r="F36" s="29" t="s">
        <v>227</v>
      </c>
      <c r="G36" s="21" t="s">
        <v>2510</v>
      </c>
      <c r="H36" s="21" t="s">
        <v>2509</v>
      </c>
      <c r="I36" s="29" t="s">
        <v>213</v>
      </c>
      <c r="J36" s="50">
        <v>1980.32</v>
      </c>
      <c r="K36" s="50">
        <f t="shared" si="0"/>
        <v>1906.652096</v>
      </c>
      <c r="L36" s="75">
        <v>3.7199999999999997E-2</v>
      </c>
      <c r="M36" s="29" t="s">
        <v>227</v>
      </c>
    </row>
    <row r="37" spans="1:13" ht="19.5" customHeight="1" x14ac:dyDescent="0.25">
      <c r="A37" s="68" t="s">
        <v>51</v>
      </c>
      <c r="B37" s="29" t="s">
        <v>52</v>
      </c>
      <c r="C37" s="29" t="s">
        <v>280</v>
      </c>
      <c r="D37" s="21" t="s">
        <v>2511</v>
      </c>
      <c r="E37" s="29" t="s">
        <v>2512</v>
      </c>
      <c r="F37" s="29" t="s">
        <v>227</v>
      </c>
      <c r="G37" s="21" t="s">
        <v>2513</v>
      </c>
      <c r="H37" s="21" t="s">
        <v>2512</v>
      </c>
      <c r="I37" s="29" t="s">
        <v>213</v>
      </c>
      <c r="J37" s="50">
        <v>2498.1799999999998</v>
      </c>
      <c r="K37" s="50">
        <f t="shared" si="0"/>
        <v>2405.2477039999999</v>
      </c>
      <c r="L37" s="75">
        <v>3.7199999999999997E-2</v>
      </c>
      <c r="M37" s="29" t="s">
        <v>227</v>
      </c>
    </row>
    <row r="38" spans="1:13" ht="19.5" customHeight="1" x14ac:dyDescent="0.25">
      <c r="A38" s="68" t="s">
        <v>51</v>
      </c>
      <c r="B38" s="29" t="s">
        <v>52</v>
      </c>
      <c r="C38" s="29" t="s">
        <v>280</v>
      </c>
      <c r="D38" s="21" t="s">
        <v>2514</v>
      </c>
      <c r="E38" s="29" t="s">
        <v>2515</v>
      </c>
      <c r="F38" s="29" t="s">
        <v>227</v>
      </c>
      <c r="G38" s="21" t="s">
        <v>2516</v>
      </c>
      <c r="H38" s="21" t="s">
        <v>2515</v>
      </c>
      <c r="I38" s="29" t="s">
        <v>213</v>
      </c>
      <c r="J38" s="50">
        <v>2939.31</v>
      </c>
      <c r="K38" s="50">
        <f t="shared" si="0"/>
        <v>2829.9676679999998</v>
      </c>
      <c r="L38" s="75">
        <v>3.7199999999999997E-2</v>
      </c>
      <c r="M38" s="29" t="s">
        <v>227</v>
      </c>
    </row>
    <row r="39" spans="1:13" ht="19.5" customHeight="1" x14ac:dyDescent="0.25">
      <c r="A39" s="68" t="s">
        <v>51</v>
      </c>
      <c r="B39" s="29" t="s">
        <v>52</v>
      </c>
      <c r="C39" s="29" t="s">
        <v>280</v>
      </c>
      <c r="D39" s="21" t="s">
        <v>2517</v>
      </c>
      <c r="E39" s="29" t="s">
        <v>2518</v>
      </c>
      <c r="F39" s="29" t="s">
        <v>227</v>
      </c>
      <c r="G39" s="21" t="s">
        <v>2519</v>
      </c>
      <c r="H39" s="21" t="s">
        <v>2520</v>
      </c>
      <c r="I39" s="29" t="s">
        <v>213</v>
      </c>
      <c r="J39" s="50">
        <v>887.07</v>
      </c>
      <c r="K39" s="50">
        <f t="shared" si="0"/>
        <v>854.07099600000004</v>
      </c>
      <c r="L39" s="75">
        <v>3.7199999999999997E-2</v>
      </c>
      <c r="M39" s="29" t="s">
        <v>227</v>
      </c>
    </row>
    <row r="40" spans="1:13" ht="19.5" customHeight="1" x14ac:dyDescent="0.25">
      <c r="A40" s="68" t="s">
        <v>51</v>
      </c>
      <c r="B40" s="29" t="s">
        <v>52</v>
      </c>
      <c r="C40" s="29" t="s">
        <v>280</v>
      </c>
      <c r="D40" s="21" t="s">
        <v>2521</v>
      </c>
      <c r="E40" s="29" t="s">
        <v>2522</v>
      </c>
      <c r="F40" s="29" t="s">
        <v>227</v>
      </c>
      <c r="G40" s="21" t="s">
        <v>2523</v>
      </c>
      <c r="H40" s="21" t="s">
        <v>2520</v>
      </c>
      <c r="I40" s="29" t="s">
        <v>213</v>
      </c>
      <c r="J40" s="50">
        <v>1678.24</v>
      </c>
      <c r="K40" s="50">
        <f t="shared" si="0"/>
        <v>1615.8094719999999</v>
      </c>
      <c r="L40" s="75">
        <v>3.7199999999999997E-2</v>
      </c>
      <c r="M40" s="29" t="s">
        <v>227</v>
      </c>
    </row>
    <row r="41" spans="1:13" ht="19.5" customHeight="1" x14ac:dyDescent="0.25">
      <c r="A41" s="68" t="s">
        <v>51</v>
      </c>
      <c r="B41" s="29" t="s">
        <v>52</v>
      </c>
      <c r="C41" s="29" t="s">
        <v>280</v>
      </c>
      <c r="D41" s="21" t="s">
        <v>2524</v>
      </c>
      <c r="E41" s="29" t="s">
        <v>2525</v>
      </c>
      <c r="F41" s="29" t="s">
        <v>227</v>
      </c>
      <c r="G41" s="21" t="s">
        <v>2526</v>
      </c>
      <c r="H41" s="21" t="s">
        <v>2520</v>
      </c>
      <c r="I41" s="29" t="s">
        <v>213</v>
      </c>
      <c r="J41" s="50">
        <v>2383.09</v>
      </c>
      <c r="K41" s="50">
        <f t="shared" si="0"/>
        <v>2294.4390520000002</v>
      </c>
      <c r="L41" s="75">
        <v>3.7199999999999997E-2</v>
      </c>
      <c r="M41" s="29" t="s">
        <v>227</v>
      </c>
    </row>
    <row r="42" spans="1:13" ht="19.5" customHeight="1" x14ac:dyDescent="0.25">
      <c r="A42" s="68" t="s">
        <v>51</v>
      </c>
      <c r="B42" s="29" t="s">
        <v>52</v>
      </c>
      <c r="C42" s="29" t="s">
        <v>280</v>
      </c>
      <c r="D42" s="21" t="s">
        <v>2527</v>
      </c>
      <c r="E42" s="29" t="s">
        <v>2528</v>
      </c>
      <c r="F42" s="29" t="s">
        <v>227</v>
      </c>
      <c r="G42" s="21" t="s">
        <v>2529</v>
      </c>
      <c r="H42" s="21" t="s">
        <v>2520</v>
      </c>
      <c r="I42" s="29" t="s">
        <v>213</v>
      </c>
      <c r="J42" s="50">
        <v>3011.23</v>
      </c>
      <c r="K42" s="50">
        <f t="shared" si="0"/>
        <v>2899.2122439999998</v>
      </c>
      <c r="L42" s="75">
        <v>3.7199999999999997E-2</v>
      </c>
      <c r="M42" s="29" t="s">
        <v>227</v>
      </c>
    </row>
    <row r="43" spans="1:13" ht="19.5" customHeight="1" x14ac:dyDescent="0.25">
      <c r="A43" s="68" t="s">
        <v>51</v>
      </c>
      <c r="B43" s="29" t="s">
        <v>52</v>
      </c>
      <c r="C43" s="29" t="s">
        <v>280</v>
      </c>
      <c r="D43" s="21" t="s">
        <v>2530</v>
      </c>
      <c r="E43" s="29" t="s">
        <v>2531</v>
      </c>
      <c r="F43" s="29" t="s">
        <v>227</v>
      </c>
      <c r="G43" s="21" t="s">
        <v>2532</v>
      </c>
      <c r="H43" s="21" t="s">
        <v>2520</v>
      </c>
      <c r="I43" s="29" t="s">
        <v>213</v>
      </c>
      <c r="J43" s="50">
        <v>3543.48</v>
      </c>
      <c r="K43" s="50">
        <f t="shared" si="0"/>
        <v>3411.6625439999998</v>
      </c>
      <c r="L43" s="75">
        <v>3.7199999999999997E-2</v>
      </c>
      <c r="M43" s="29" t="s">
        <v>227</v>
      </c>
    </row>
    <row r="44" spans="1:13" ht="19.5" customHeight="1" x14ac:dyDescent="0.25">
      <c r="A44" s="68" t="s">
        <v>51</v>
      </c>
      <c r="B44" s="29" t="s">
        <v>52</v>
      </c>
      <c r="C44" s="29" t="s">
        <v>280</v>
      </c>
      <c r="D44" s="21" t="s">
        <v>2533</v>
      </c>
      <c r="E44" s="29" t="s">
        <v>2534</v>
      </c>
      <c r="F44" s="29" t="s">
        <v>227</v>
      </c>
      <c r="G44" s="21" t="s">
        <v>2535</v>
      </c>
      <c r="H44" s="21" t="s">
        <v>2534</v>
      </c>
      <c r="I44" s="29" t="s">
        <v>213</v>
      </c>
      <c r="J44" s="50">
        <v>421</v>
      </c>
      <c r="K44" s="50">
        <f t="shared" si="0"/>
        <v>405.33879999999999</v>
      </c>
      <c r="L44" s="75">
        <v>3.7199999999999997E-2</v>
      </c>
      <c r="M44" s="29" t="s">
        <v>227</v>
      </c>
    </row>
    <row r="45" spans="1:13" ht="19.5" customHeight="1" x14ac:dyDescent="0.25">
      <c r="A45" s="68" t="s">
        <v>51</v>
      </c>
      <c r="B45" s="29" t="s">
        <v>52</v>
      </c>
      <c r="C45" s="29" t="s">
        <v>280</v>
      </c>
      <c r="D45" s="21" t="s">
        <v>2536</v>
      </c>
      <c r="E45" s="29" t="s">
        <v>2537</v>
      </c>
      <c r="F45" s="29" t="s">
        <v>227</v>
      </c>
      <c r="G45" s="21" t="s">
        <v>2538</v>
      </c>
      <c r="H45" s="21" t="s">
        <v>2537</v>
      </c>
      <c r="I45" s="29" t="s">
        <v>213</v>
      </c>
      <c r="J45" s="50">
        <v>795</v>
      </c>
      <c r="K45" s="50">
        <f t="shared" si="0"/>
        <v>765.42600000000004</v>
      </c>
      <c r="L45" s="75">
        <v>3.7199999999999997E-2</v>
      </c>
      <c r="M45" s="29" t="s">
        <v>227</v>
      </c>
    </row>
    <row r="46" spans="1:13" ht="19.5" customHeight="1" x14ac:dyDescent="0.25">
      <c r="A46" s="68" t="s">
        <v>51</v>
      </c>
      <c r="B46" s="29" t="s">
        <v>52</v>
      </c>
      <c r="C46" s="29" t="s">
        <v>280</v>
      </c>
      <c r="D46" s="21" t="s">
        <v>2539</v>
      </c>
      <c r="E46" s="29" t="s">
        <v>2540</v>
      </c>
      <c r="F46" s="29" t="s">
        <v>227</v>
      </c>
      <c r="G46" s="21" t="s">
        <v>2541</v>
      </c>
      <c r="H46" s="21" t="s">
        <v>2540</v>
      </c>
      <c r="I46" s="29" t="s">
        <v>213</v>
      </c>
      <c r="J46" s="50">
        <v>1140.24</v>
      </c>
      <c r="K46" s="50">
        <f t="shared" si="0"/>
        <v>1097.8230719999999</v>
      </c>
      <c r="L46" s="75">
        <v>3.7199999999999997E-2</v>
      </c>
      <c r="M46" s="29" t="s">
        <v>227</v>
      </c>
    </row>
    <row r="47" spans="1:13" ht="19.5" customHeight="1" x14ac:dyDescent="0.25">
      <c r="A47" s="68" t="s">
        <v>51</v>
      </c>
      <c r="B47" s="29" t="s">
        <v>52</v>
      </c>
      <c r="C47" s="29" t="s">
        <v>280</v>
      </c>
      <c r="D47" s="21" t="s">
        <v>2542</v>
      </c>
      <c r="E47" s="29" t="s">
        <v>2543</v>
      </c>
      <c r="F47" s="29" t="s">
        <v>227</v>
      </c>
      <c r="G47" s="21" t="s">
        <v>2544</v>
      </c>
      <c r="H47" s="21" t="s">
        <v>2543</v>
      </c>
      <c r="I47" s="29" t="s">
        <v>213</v>
      </c>
      <c r="J47" s="50">
        <v>1427.94</v>
      </c>
      <c r="K47" s="50">
        <f t="shared" si="0"/>
        <v>1374.8206319999999</v>
      </c>
      <c r="L47" s="75">
        <v>3.7199999999999997E-2</v>
      </c>
      <c r="M47" s="29" t="s">
        <v>227</v>
      </c>
    </row>
    <row r="48" spans="1:13" ht="19.5" customHeight="1" x14ac:dyDescent="0.25">
      <c r="A48" s="68" t="s">
        <v>51</v>
      </c>
      <c r="B48" s="29" t="s">
        <v>52</v>
      </c>
      <c r="C48" s="29" t="s">
        <v>280</v>
      </c>
      <c r="D48" s="21" t="s">
        <v>2545</v>
      </c>
      <c r="E48" s="29" t="s">
        <v>2546</v>
      </c>
      <c r="F48" s="29" t="s">
        <v>227</v>
      </c>
      <c r="G48" s="21" t="s">
        <v>2547</v>
      </c>
      <c r="H48" s="21" t="s">
        <v>2546</v>
      </c>
      <c r="I48" s="29" t="s">
        <v>213</v>
      </c>
      <c r="J48" s="50">
        <v>1686.87</v>
      </c>
      <c r="K48" s="50">
        <f t="shared" si="0"/>
        <v>1624.118436</v>
      </c>
      <c r="L48" s="75">
        <v>3.7199999999999997E-2</v>
      </c>
      <c r="M48" s="29" t="s">
        <v>227</v>
      </c>
    </row>
    <row r="49" spans="1:13" ht="19.5" customHeight="1" x14ac:dyDescent="0.25">
      <c r="A49" s="68" t="s">
        <v>51</v>
      </c>
      <c r="B49" s="29" t="s">
        <v>52</v>
      </c>
      <c r="C49" s="29" t="s">
        <v>280</v>
      </c>
      <c r="D49" s="21" t="s">
        <v>2548</v>
      </c>
      <c r="E49" s="29" t="s">
        <v>2549</v>
      </c>
      <c r="F49" s="29" t="s">
        <v>227</v>
      </c>
      <c r="G49" s="21" t="s">
        <v>2550</v>
      </c>
      <c r="H49" s="21" t="s">
        <v>2549</v>
      </c>
      <c r="I49" s="29" t="s">
        <v>213</v>
      </c>
      <c r="J49" s="50">
        <v>1053.93</v>
      </c>
      <c r="K49" s="50">
        <f t="shared" si="0"/>
        <v>1014.7238040000001</v>
      </c>
      <c r="L49" s="75">
        <v>3.7199999999999997E-2</v>
      </c>
      <c r="M49" s="29" t="s">
        <v>227</v>
      </c>
    </row>
    <row r="50" spans="1:13" ht="19.5" customHeight="1" x14ac:dyDescent="0.25">
      <c r="A50" s="68" t="s">
        <v>51</v>
      </c>
      <c r="B50" s="29" t="s">
        <v>52</v>
      </c>
      <c r="C50" s="29" t="s">
        <v>280</v>
      </c>
      <c r="D50" s="21" t="s">
        <v>2551</v>
      </c>
      <c r="E50" s="29" t="s">
        <v>2552</v>
      </c>
      <c r="F50" s="29" t="s">
        <v>227</v>
      </c>
      <c r="G50" s="21" t="s">
        <v>2553</v>
      </c>
      <c r="H50" s="21" t="s">
        <v>2552</v>
      </c>
      <c r="I50" s="29" t="s">
        <v>213</v>
      </c>
      <c r="J50" s="50">
        <v>2003.34</v>
      </c>
      <c r="K50" s="50">
        <f t="shared" si="0"/>
        <v>1928.815752</v>
      </c>
      <c r="L50" s="75">
        <v>3.7199999999999997E-2</v>
      </c>
      <c r="M50" s="29" t="s">
        <v>227</v>
      </c>
    </row>
    <row r="51" spans="1:13" ht="19.5" customHeight="1" x14ac:dyDescent="0.25">
      <c r="A51" s="68" t="s">
        <v>51</v>
      </c>
      <c r="B51" s="29" t="s">
        <v>52</v>
      </c>
      <c r="C51" s="29" t="s">
        <v>280</v>
      </c>
      <c r="D51" s="21" t="s">
        <v>2554</v>
      </c>
      <c r="E51" s="29" t="s">
        <v>2555</v>
      </c>
      <c r="F51" s="29" t="s">
        <v>227</v>
      </c>
      <c r="G51" s="21" t="s">
        <v>2556</v>
      </c>
      <c r="H51" s="21" t="s">
        <v>2555</v>
      </c>
      <c r="I51" s="29" t="s">
        <v>213</v>
      </c>
      <c r="J51" s="50">
        <v>2847.24</v>
      </c>
      <c r="K51" s="50">
        <f t="shared" si="0"/>
        <v>2741.3226719999998</v>
      </c>
      <c r="L51" s="75">
        <v>3.7199999999999997E-2</v>
      </c>
      <c r="M51" s="29" t="s">
        <v>227</v>
      </c>
    </row>
    <row r="52" spans="1:13" ht="19.5" customHeight="1" x14ac:dyDescent="0.25">
      <c r="A52" s="68" t="s">
        <v>51</v>
      </c>
      <c r="B52" s="29" t="s">
        <v>52</v>
      </c>
      <c r="C52" s="29" t="s">
        <v>280</v>
      </c>
      <c r="D52" s="21" t="s">
        <v>2557</v>
      </c>
      <c r="E52" s="29" t="s">
        <v>2558</v>
      </c>
      <c r="F52" s="29" t="s">
        <v>227</v>
      </c>
      <c r="G52" s="21" t="s">
        <v>2559</v>
      </c>
      <c r="H52" s="21" t="s">
        <v>2558</v>
      </c>
      <c r="I52" s="29" t="s">
        <v>213</v>
      </c>
      <c r="J52" s="50">
        <v>3585.67</v>
      </c>
      <c r="K52" s="50">
        <f t="shared" si="0"/>
        <v>3452.2830760000002</v>
      </c>
      <c r="L52" s="75">
        <v>3.7199999999999997E-2</v>
      </c>
      <c r="M52" s="29" t="s">
        <v>227</v>
      </c>
    </row>
    <row r="53" spans="1:13" ht="19.5" customHeight="1" x14ac:dyDescent="0.25">
      <c r="A53" s="68" t="s">
        <v>51</v>
      </c>
      <c r="B53" s="29" t="s">
        <v>52</v>
      </c>
      <c r="C53" s="29" t="s">
        <v>280</v>
      </c>
      <c r="D53" s="21" t="s">
        <v>2560</v>
      </c>
      <c r="E53" s="29" t="s">
        <v>2561</v>
      </c>
      <c r="F53" s="29" t="s">
        <v>227</v>
      </c>
      <c r="G53" s="21" t="s">
        <v>2562</v>
      </c>
      <c r="H53" s="21" t="s">
        <v>2561</v>
      </c>
      <c r="I53" s="29" t="s">
        <v>213</v>
      </c>
      <c r="J53" s="50">
        <v>4218.6099999999997</v>
      </c>
      <c r="K53" s="50">
        <f t="shared" si="0"/>
        <v>4061.6777079999997</v>
      </c>
      <c r="L53" s="75">
        <v>3.7199999999999997E-2</v>
      </c>
      <c r="M53" s="29" t="s">
        <v>227</v>
      </c>
    </row>
    <row r="54" spans="1:13" ht="19.5" customHeight="1" x14ac:dyDescent="0.25">
      <c r="A54" s="68" t="s">
        <v>51</v>
      </c>
      <c r="B54" s="29" t="s">
        <v>52</v>
      </c>
      <c r="C54" s="29" t="s">
        <v>280</v>
      </c>
      <c r="D54" s="21" t="s">
        <v>2563</v>
      </c>
      <c r="E54" s="29" t="s">
        <v>2564</v>
      </c>
      <c r="F54" s="29" t="s">
        <v>227</v>
      </c>
      <c r="G54" s="21" t="s">
        <v>2565</v>
      </c>
      <c r="H54" s="21" t="s">
        <v>2566</v>
      </c>
      <c r="I54" s="29" t="s">
        <v>213</v>
      </c>
      <c r="J54" s="50">
        <v>1245.73</v>
      </c>
      <c r="K54" s="50">
        <f t="shared" si="0"/>
        <v>1199.3888440000001</v>
      </c>
      <c r="L54" s="75">
        <v>3.7199999999999997E-2</v>
      </c>
      <c r="M54" s="29" t="s">
        <v>227</v>
      </c>
    </row>
    <row r="55" spans="1:13" ht="19.5" customHeight="1" x14ac:dyDescent="0.25">
      <c r="A55" s="68" t="s">
        <v>51</v>
      </c>
      <c r="B55" s="29" t="s">
        <v>52</v>
      </c>
      <c r="C55" s="29" t="s">
        <v>280</v>
      </c>
      <c r="D55" s="21" t="s">
        <v>2567</v>
      </c>
      <c r="E55" s="29" t="s">
        <v>2568</v>
      </c>
      <c r="F55" s="29" t="s">
        <v>227</v>
      </c>
      <c r="G55" s="21" t="s">
        <v>2569</v>
      </c>
      <c r="H55" s="21" t="s">
        <v>2566</v>
      </c>
      <c r="I55" s="29" t="s">
        <v>213</v>
      </c>
      <c r="J55" s="50">
        <v>2367.75</v>
      </c>
      <c r="K55" s="50">
        <f t="shared" si="0"/>
        <v>2279.6696999999999</v>
      </c>
      <c r="L55" s="75">
        <v>3.7199999999999997E-2</v>
      </c>
      <c r="M55" s="29" t="s">
        <v>227</v>
      </c>
    </row>
    <row r="56" spans="1:13" ht="19.5" customHeight="1" x14ac:dyDescent="0.25">
      <c r="A56" s="68" t="s">
        <v>51</v>
      </c>
      <c r="B56" s="29" t="s">
        <v>52</v>
      </c>
      <c r="C56" s="29" t="s">
        <v>280</v>
      </c>
      <c r="D56" s="21" t="s">
        <v>2570</v>
      </c>
      <c r="E56" s="29" t="s">
        <v>2571</v>
      </c>
      <c r="F56" s="29" t="s">
        <v>227</v>
      </c>
      <c r="G56" s="21" t="s">
        <v>2572</v>
      </c>
      <c r="H56" s="21" t="s">
        <v>2566</v>
      </c>
      <c r="I56" s="29" t="s">
        <v>213</v>
      </c>
      <c r="J56" s="50">
        <v>3365.11</v>
      </c>
      <c r="K56" s="50">
        <f t="shared" si="0"/>
        <v>3239.9279080000001</v>
      </c>
      <c r="L56" s="75">
        <v>3.7199999999999997E-2</v>
      </c>
      <c r="M56" s="29" t="s">
        <v>227</v>
      </c>
    </row>
    <row r="57" spans="1:13" ht="19.5" customHeight="1" x14ac:dyDescent="0.25">
      <c r="A57" s="68" t="s">
        <v>51</v>
      </c>
      <c r="B57" s="29" t="s">
        <v>52</v>
      </c>
      <c r="C57" s="29" t="s">
        <v>280</v>
      </c>
      <c r="D57" s="21" t="s">
        <v>2573</v>
      </c>
      <c r="E57" s="29" t="s">
        <v>2574</v>
      </c>
      <c r="F57" s="29" t="s">
        <v>227</v>
      </c>
      <c r="G57" s="21" t="s">
        <v>2575</v>
      </c>
      <c r="H57" s="21" t="s">
        <v>2566</v>
      </c>
      <c r="I57" s="29" t="s">
        <v>213</v>
      </c>
      <c r="J57" s="50">
        <v>4237.78</v>
      </c>
      <c r="K57" s="50">
        <f t="shared" si="0"/>
        <v>4080.1345839999999</v>
      </c>
      <c r="L57" s="75">
        <v>3.7199999999999997E-2</v>
      </c>
      <c r="M57" s="29" t="s">
        <v>227</v>
      </c>
    </row>
    <row r="58" spans="1:13" ht="19.5" customHeight="1" x14ac:dyDescent="0.25">
      <c r="A58" s="68" t="s">
        <v>51</v>
      </c>
      <c r="B58" s="29" t="s">
        <v>52</v>
      </c>
      <c r="C58" s="29" t="s">
        <v>280</v>
      </c>
      <c r="D58" s="21" t="s">
        <v>2576</v>
      </c>
      <c r="E58" s="29" t="s">
        <v>2577</v>
      </c>
      <c r="F58" s="29" t="s">
        <v>227</v>
      </c>
      <c r="G58" s="21" t="s">
        <v>2578</v>
      </c>
      <c r="H58" s="21" t="s">
        <v>2566</v>
      </c>
      <c r="I58" s="29" t="s">
        <v>213</v>
      </c>
      <c r="J58" s="50">
        <v>4985.8</v>
      </c>
      <c r="K58" s="50">
        <f t="shared" si="0"/>
        <v>4800.3282399999998</v>
      </c>
      <c r="L58" s="75">
        <v>3.7199999999999997E-2</v>
      </c>
      <c r="M58" s="29" t="s">
        <v>227</v>
      </c>
    </row>
    <row r="59" spans="1:13" ht="19.5" customHeight="1" x14ac:dyDescent="0.25">
      <c r="A59" s="68" t="s">
        <v>51</v>
      </c>
      <c r="B59" s="29" t="s">
        <v>52</v>
      </c>
      <c r="C59" s="29" t="s">
        <v>280</v>
      </c>
      <c r="D59" s="21" t="s">
        <v>2579</v>
      </c>
      <c r="E59" s="29" t="s">
        <v>2580</v>
      </c>
      <c r="F59" s="29" t="s">
        <v>227</v>
      </c>
      <c r="G59" s="21" t="s">
        <v>2581</v>
      </c>
      <c r="H59" s="21" t="s">
        <v>2582</v>
      </c>
      <c r="I59" s="29" t="s">
        <v>213</v>
      </c>
      <c r="J59" s="50">
        <v>460.31</v>
      </c>
      <c r="K59" s="50">
        <f t="shared" si="0"/>
        <v>443.18646799999999</v>
      </c>
      <c r="L59" s="75">
        <v>3.7199999999999997E-2</v>
      </c>
      <c r="M59" s="29" t="s">
        <v>227</v>
      </c>
    </row>
    <row r="60" spans="1:13" ht="19.5" customHeight="1" x14ac:dyDescent="0.25">
      <c r="A60" s="68" t="s">
        <v>51</v>
      </c>
      <c r="B60" s="29" t="s">
        <v>52</v>
      </c>
      <c r="C60" s="29" t="s">
        <v>280</v>
      </c>
      <c r="D60" s="21" t="s">
        <v>2583</v>
      </c>
      <c r="E60" s="29" t="s">
        <v>2584</v>
      </c>
      <c r="F60" s="29" t="s">
        <v>227</v>
      </c>
      <c r="G60" s="21" t="s">
        <v>2585</v>
      </c>
      <c r="H60" s="21" t="s">
        <v>2582</v>
      </c>
      <c r="I60" s="29" t="s">
        <v>213</v>
      </c>
      <c r="J60" s="50">
        <v>872.69</v>
      </c>
      <c r="K60" s="50">
        <f t="shared" si="0"/>
        <v>840.22593200000006</v>
      </c>
      <c r="L60" s="75">
        <v>3.7199999999999997E-2</v>
      </c>
      <c r="M60" s="29" t="s">
        <v>227</v>
      </c>
    </row>
    <row r="61" spans="1:13" ht="19.5" customHeight="1" x14ac:dyDescent="0.25">
      <c r="A61" s="68" t="s">
        <v>51</v>
      </c>
      <c r="B61" s="29" t="s">
        <v>52</v>
      </c>
      <c r="C61" s="29" t="s">
        <v>280</v>
      </c>
      <c r="D61" s="21" t="s">
        <v>2586</v>
      </c>
      <c r="E61" s="29" t="s">
        <v>2587</v>
      </c>
      <c r="F61" s="29" t="s">
        <v>227</v>
      </c>
      <c r="G61" s="21" t="s">
        <v>2588</v>
      </c>
      <c r="H61" s="21" t="s">
        <v>2582</v>
      </c>
      <c r="I61" s="29" t="s">
        <v>213</v>
      </c>
      <c r="J61" s="50">
        <v>1237.0999999999999</v>
      </c>
      <c r="K61" s="50">
        <f t="shared" si="0"/>
        <v>1191.07988</v>
      </c>
      <c r="L61" s="75">
        <v>3.7199999999999997E-2</v>
      </c>
      <c r="M61" s="29" t="s">
        <v>227</v>
      </c>
    </row>
    <row r="62" spans="1:13" ht="19.5" customHeight="1" x14ac:dyDescent="0.25">
      <c r="A62" s="68" t="s">
        <v>51</v>
      </c>
      <c r="B62" s="29" t="s">
        <v>52</v>
      </c>
      <c r="C62" s="29" t="s">
        <v>280</v>
      </c>
      <c r="D62" s="21" t="s">
        <v>2589</v>
      </c>
      <c r="E62" s="29" t="s">
        <v>2590</v>
      </c>
      <c r="F62" s="29" t="s">
        <v>227</v>
      </c>
      <c r="G62" s="21" t="s">
        <v>2591</v>
      </c>
      <c r="H62" s="21" t="s">
        <v>2582</v>
      </c>
      <c r="I62" s="29" t="s">
        <v>213</v>
      </c>
      <c r="J62" s="50">
        <v>1563.15</v>
      </c>
      <c r="K62" s="50">
        <f t="shared" si="0"/>
        <v>1505.00082</v>
      </c>
      <c r="L62" s="75">
        <v>3.7199999999999997E-2</v>
      </c>
      <c r="M62" s="29" t="s">
        <v>227</v>
      </c>
    </row>
    <row r="63" spans="1:13" ht="19.5" customHeight="1" x14ac:dyDescent="0.25">
      <c r="A63" s="68" t="s">
        <v>51</v>
      </c>
      <c r="B63" s="29" t="s">
        <v>52</v>
      </c>
      <c r="C63" s="29" t="s">
        <v>280</v>
      </c>
      <c r="D63" s="21" t="s">
        <v>2592</v>
      </c>
      <c r="E63" s="29" t="s">
        <v>2593</v>
      </c>
      <c r="F63" s="29" t="s">
        <v>227</v>
      </c>
      <c r="G63" s="21" t="s">
        <v>2594</v>
      </c>
      <c r="H63" s="21" t="s">
        <v>2582</v>
      </c>
      <c r="I63" s="29" t="s">
        <v>213</v>
      </c>
      <c r="J63" s="50">
        <v>1841.27</v>
      </c>
      <c r="K63" s="50">
        <f t="shared" si="0"/>
        <v>1772.774756</v>
      </c>
      <c r="L63" s="75">
        <v>3.7199999999999997E-2</v>
      </c>
      <c r="M63" s="29" t="s">
        <v>227</v>
      </c>
    </row>
    <row r="64" spans="1:13" ht="19.5" customHeight="1" x14ac:dyDescent="0.25">
      <c r="A64" s="68" t="s">
        <v>74</v>
      </c>
      <c r="B64" s="29" t="s">
        <v>75</v>
      </c>
      <c r="C64" s="29" t="s">
        <v>280</v>
      </c>
      <c r="D64" s="21" t="s">
        <v>2595</v>
      </c>
      <c r="E64" s="29" t="s">
        <v>2428</v>
      </c>
      <c r="F64" s="29" t="s">
        <v>2596</v>
      </c>
      <c r="G64" s="21" t="s">
        <v>2597</v>
      </c>
      <c r="H64" s="21" t="s">
        <v>2598</v>
      </c>
      <c r="I64" s="29" t="s">
        <v>213</v>
      </c>
      <c r="J64" s="50">
        <v>227.1</v>
      </c>
      <c r="K64" s="50">
        <v>220.29</v>
      </c>
      <c r="L64" s="51">
        <v>0.03</v>
      </c>
      <c r="M64" s="29"/>
    </row>
    <row r="65" spans="1:13" ht="19.5" customHeight="1" x14ac:dyDescent="0.25">
      <c r="A65" s="68" t="s">
        <v>74</v>
      </c>
      <c r="B65" s="29" t="s">
        <v>75</v>
      </c>
      <c r="C65" s="29" t="s">
        <v>280</v>
      </c>
      <c r="D65" s="21" t="s">
        <v>2599</v>
      </c>
      <c r="E65" s="29" t="s">
        <v>2436</v>
      </c>
      <c r="F65" s="29" t="s">
        <v>2600</v>
      </c>
      <c r="G65" s="21" t="s">
        <v>2597</v>
      </c>
      <c r="H65" s="21" t="s">
        <v>2601</v>
      </c>
      <c r="I65" s="29" t="s">
        <v>213</v>
      </c>
      <c r="J65" s="50">
        <v>612.19000000000005</v>
      </c>
      <c r="K65" s="50">
        <v>593.83000000000004</v>
      </c>
      <c r="L65" s="51">
        <v>0.03</v>
      </c>
      <c r="M65" s="29"/>
    </row>
    <row r="66" spans="1:13" ht="19.5" customHeight="1" x14ac:dyDescent="0.25">
      <c r="A66" s="68" t="s">
        <v>74</v>
      </c>
      <c r="B66" s="29" t="s">
        <v>75</v>
      </c>
      <c r="C66" s="29" t="s">
        <v>280</v>
      </c>
      <c r="D66" s="21" t="s">
        <v>2602</v>
      </c>
      <c r="E66" s="29" t="s">
        <v>2444</v>
      </c>
      <c r="F66" s="29" t="s">
        <v>2603</v>
      </c>
      <c r="G66" s="21" t="s">
        <v>2597</v>
      </c>
      <c r="H66" s="21" t="s">
        <v>2604</v>
      </c>
      <c r="I66" s="29" t="s">
        <v>213</v>
      </c>
      <c r="J66" s="50">
        <v>913.35</v>
      </c>
      <c r="K66" s="50">
        <v>885.95</v>
      </c>
      <c r="L66" s="51">
        <v>0.03</v>
      </c>
      <c r="M66" s="29"/>
    </row>
    <row r="67" spans="1:13" ht="19.5" customHeight="1" x14ac:dyDescent="0.25">
      <c r="A67" s="68" t="s">
        <v>74</v>
      </c>
      <c r="B67" s="29" t="s">
        <v>75</v>
      </c>
      <c r="C67" s="29" t="s">
        <v>280</v>
      </c>
      <c r="D67" s="21" t="s">
        <v>2605</v>
      </c>
      <c r="E67" s="29" t="s">
        <v>2134</v>
      </c>
      <c r="F67" s="29" t="s">
        <v>2606</v>
      </c>
      <c r="G67" s="21" t="s">
        <v>2607</v>
      </c>
      <c r="H67" s="21" t="s">
        <v>2608</v>
      </c>
      <c r="I67" s="29" t="s">
        <v>213</v>
      </c>
      <c r="J67" s="50">
        <v>344.6</v>
      </c>
      <c r="K67" s="50">
        <v>334.27</v>
      </c>
      <c r="L67" s="51">
        <v>0.03</v>
      </c>
      <c r="M67" s="29"/>
    </row>
    <row r="68" spans="1:13" ht="19.5" customHeight="1" x14ac:dyDescent="0.25">
      <c r="A68" s="68" t="s">
        <v>148</v>
      </c>
      <c r="B68" s="29" t="s">
        <v>149</v>
      </c>
      <c r="C68" s="29" t="s">
        <v>756</v>
      </c>
      <c r="D68" s="21" t="s">
        <v>2609</v>
      </c>
      <c r="E68" s="29" t="s">
        <v>2610</v>
      </c>
      <c r="F68" s="29" t="s">
        <v>2611</v>
      </c>
      <c r="G68" s="21" t="s">
        <v>2612</v>
      </c>
      <c r="H68" s="21" t="s">
        <v>2613</v>
      </c>
      <c r="I68" s="29" t="s">
        <v>213</v>
      </c>
      <c r="J68" s="50">
        <v>53.42</v>
      </c>
      <c r="K68" s="50">
        <v>53.42</v>
      </c>
      <c r="L68" s="51">
        <v>0</v>
      </c>
      <c r="M68" s="29"/>
    </row>
    <row r="69" spans="1:13" ht="19.5" customHeight="1" x14ac:dyDescent="0.25">
      <c r="A69" s="68" t="s">
        <v>148</v>
      </c>
      <c r="B69" s="29" t="s">
        <v>149</v>
      </c>
      <c r="C69" s="29" t="s">
        <v>756</v>
      </c>
      <c r="D69" s="21" t="s">
        <v>2614</v>
      </c>
      <c r="E69" s="29" t="s">
        <v>2615</v>
      </c>
      <c r="F69" s="29" t="s">
        <v>2616</v>
      </c>
      <c r="G69" s="21" t="s">
        <v>2617</v>
      </c>
      <c r="H69" s="21" t="s">
        <v>2618</v>
      </c>
      <c r="I69" s="29" t="s">
        <v>213</v>
      </c>
      <c r="J69" s="50">
        <v>107.93</v>
      </c>
      <c r="K69" s="50">
        <v>107.93</v>
      </c>
      <c r="L69" s="51">
        <v>0</v>
      </c>
      <c r="M69" s="29"/>
    </row>
    <row r="70" spans="1:13" ht="19.5" customHeight="1" x14ac:dyDescent="0.25">
      <c r="A70" s="68" t="s">
        <v>148</v>
      </c>
      <c r="B70" s="29" t="s">
        <v>149</v>
      </c>
      <c r="C70" s="29" t="s">
        <v>756</v>
      </c>
      <c r="D70" s="21" t="s">
        <v>2619</v>
      </c>
      <c r="E70" s="29" t="s">
        <v>2414</v>
      </c>
      <c r="F70" s="29" t="s">
        <v>2620</v>
      </c>
      <c r="G70" s="21" t="s">
        <v>2621</v>
      </c>
      <c r="H70" s="21" t="s">
        <v>2618</v>
      </c>
      <c r="I70" s="29" t="s">
        <v>213</v>
      </c>
      <c r="J70" s="50">
        <v>272.55</v>
      </c>
      <c r="K70" s="50">
        <v>272.55</v>
      </c>
      <c r="L70" s="51">
        <v>0</v>
      </c>
      <c r="M70" s="29"/>
    </row>
    <row r="71" spans="1:13" ht="19.5" customHeight="1" x14ac:dyDescent="0.25">
      <c r="A71" s="68" t="s">
        <v>148</v>
      </c>
      <c r="B71" s="29" t="s">
        <v>149</v>
      </c>
      <c r="C71" s="29" t="s">
        <v>756</v>
      </c>
      <c r="D71" s="21" t="s">
        <v>2622</v>
      </c>
      <c r="E71" s="29" t="s">
        <v>2421</v>
      </c>
      <c r="F71" s="29" t="s">
        <v>2623</v>
      </c>
      <c r="G71" s="21" t="s">
        <v>2624</v>
      </c>
      <c r="H71" s="21" t="s">
        <v>2625</v>
      </c>
      <c r="I71" s="29" t="s">
        <v>213</v>
      </c>
      <c r="J71" s="50">
        <v>648.67999999999995</v>
      </c>
      <c r="K71" s="50">
        <v>648.67999999999995</v>
      </c>
      <c r="L71" s="51">
        <v>0</v>
      </c>
      <c r="M71" s="29" t="s">
        <v>2626</v>
      </c>
    </row>
    <row r="72" spans="1:13" ht="19.5" customHeight="1" x14ac:dyDescent="0.25">
      <c r="A72" s="68" t="s">
        <v>148</v>
      </c>
      <c r="B72" s="29" t="s">
        <v>149</v>
      </c>
      <c r="C72" s="29" t="s">
        <v>756</v>
      </c>
      <c r="D72" s="21" t="s">
        <v>2627</v>
      </c>
      <c r="E72" s="29" t="s">
        <v>2398</v>
      </c>
      <c r="F72" s="29" t="s">
        <v>2628</v>
      </c>
      <c r="G72" s="21" t="s">
        <v>2629</v>
      </c>
      <c r="H72" s="21" t="s">
        <v>2630</v>
      </c>
      <c r="I72" s="29" t="s">
        <v>213</v>
      </c>
      <c r="J72" s="50">
        <v>272.55</v>
      </c>
      <c r="K72" s="50">
        <v>272.55</v>
      </c>
      <c r="L72" s="51">
        <v>0</v>
      </c>
      <c r="M72" s="29" t="s">
        <v>2626</v>
      </c>
    </row>
    <row r="73" spans="1:13" ht="19.5" customHeight="1" x14ac:dyDescent="0.25">
      <c r="A73" s="68" t="s">
        <v>148</v>
      </c>
      <c r="B73" s="29" t="s">
        <v>149</v>
      </c>
      <c r="C73" s="29" t="s">
        <v>756</v>
      </c>
      <c r="D73" s="21" t="s">
        <v>2631</v>
      </c>
      <c r="E73" s="29" t="s">
        <v>2406</v>
      </c>
      <c r="F73" s="29" t="s">
        <v>2632</v>
      </c>
      <c r="G73" s="21" t="s">
        <v>2633</v>
      </c>
      <c r="H73" s="21" t="s">
        <v>2625</v>
      </c>
      <c r="I73" s="29" t="s">
        <v>213</v>
      </c>
      <c r="J73" s="50">
        <v>467.7</v>
      </c>
      <c r="K73" s="50">
        <v>467.7</v>
      </c>
      <c r="L73" s="51">
        <v>0</v>
      </c>
      <c r="M73" s="29" t="s">
        <v>2626</v>
      </c>
    </row>
    <row r="74" spans="1:13" ht="19.5" customHeight="1" x14ac:dyDescent="0.25">
      <c r="A74" s="68" t="s">
        <v>148</v>
      </c>
      <c r="B74" s="29" t="s">
        <v>149</v>
      </c>
      <c r="C74" s="29" t="s">
        <v>594</v>
      </c>
      <c r="D74" s="21" t="s">
        <v>2634</v>
      </c>
      <c r="E74" s="29" t="s">
        <v>2635</v>
      </c>
      <c r="F74" s="29" t="s">
        <v>2635</v>
      </c>
      <c r="G74" s="21" t="s">
        <v>2636</v>
      </c>
      <c r="H74" s="21" t="s">
        <v>2637</v>
      </c>
      <c r="I74" s="29" t="s">
        <v>213</v>
      </c>
      <c r="J74" s="50">
        <v>216.02</v>
      </c>
      <c r="K74" s="50">
        <v>216.02</v>
      </c>
      <c r="L74" s="51">
        <v>0</v>
      </c>
      <c r="M74" s="29" t="s">
        <v>2638</v>
      </c>
    </row>
    <row r="75" spans="1:13" ht="19.5" customHeight="1" x14ac:dyDescent="0.25">
      <c r="A75" s="68" t="s">
        <v>148</v>
      </c>
      <c r="B75" s="29" t="s">
        <v>149</v>
      </c>
      <c r="C75" s="29" t="s">
        <v>594</v>
      </c>
      <c r="D75" s="21" t="s">
        <v>2639</v>
      </c>
      <c r="E75" s="29" t="s">
        <v>2640</v>
      </c>
      <c r="F75" s="29" t="s">
        <v>2640</v>
      </c>
      <c r="G75" s="21" t="s">
        <v>2641</v>
      </c>
      <c r="H75" s="21" t="s">
        <v>2642</v>
      </c>
      <c r="I75" s="29" t="s">
        <v>213</v>
      </c>
      <c r="J75" s="50">
        <v>378.04</v>
      </c>
      <c r="K75" s="50">
        <v>378.04</v>
      </c>
      <c r="L75" s="51">
        <v>0</v>
      </c>
      <c r="M75" s="29" t="s">
        <v>2638</v>
      </c>
    </row>
    <row r="76" spans="1:13" ht="19.5" customHeight="1" x14ac:dyDescent="0.25">
      <c r="A76" s="68" t="s">
        <v>148</v>
      </c>
      <c r="B76" s="29" t="s">
        <v>149</v>
      </c>
      <c r="C76" s="29" t="s">
        <v>594</v>
      </c>
      <c r="D76" s="21" t="s">
        <v>2643</v>
      </c>
      <c r="E76" s="29" t="s">
        <v>2644</v>
      </c>
      <c r="F76" s="29" t="s">
        <v>2644</v>
      </c>
      <c r="G76" s="21" t="s">
        <v>2645</v>
      </c>
      <c r="H76" s="21" t="s">
        <v>2646</v>
      </c>
      <c r="I76" s="29" t="s">
        <v>213</v>
      </c>
      <c r="J76" s="50">
        <v>432</v>
      </c>
      <c r="K76" s="50">
        <v>432</v>
      </c>
      <c r="L76" s="51">
        <v>0</v>
      </c>
      <c r="M76" s="29" t="s">
        <v>2638</v>
      </c>
    </row>
    <row r="77" spans="1:13" ht="19.5" customHeight="1" x14ac:dyDescent="0.25">
      <c r="A77" s="68" t="s">
        <v>158</v>
      </c>
      <c r="B77" s="21" t="s">
        <v>636</v>
      </c>
      <c r="C77" s="29" t="s">
        <v>2647</v>
      </c>
      <c r="D77" s="21" t="s">
        <v>2648</v>
      </c>
      <c r="E77" s="29" t="s">
        <v>227</v>
      </c>
      <c r="F77" s="29" t="s">
        <v>227</v>
      </c>
      <c r="G77" s="21" t="s">
        <v>2649</v>
      </c>
      <c r="H77" s="21" t="s">
        <v>2650</v>
      </c>
      <c r="I77" s="29" t="s">
        <v>2651</v>
      </c>
      <c r="J77" s="50">
        <v>20</v>
      </c>
      <c r="K77" s="50">
        <v>20</v>
      </c>
      <c r="L77" s="51">
        <v>0</v>
      </c>
      <c r="M77" s="29" t="s">
        <v>227</v>
      </c>
    </row>
    <row r="78" spans="1:13" ht="19.5" customHeight="1" x14ac:dyDescent="0.25">
      <c r="A78" s="68" t="s">
        <v>158</v>
      </c>
      <c r="B78" s="21" t="s">
        <v>636</v>
      </c>
      <c r="C78" s="29" t="s">
        <v>2647</v>
      </c>
      <c r="D78" s="21" t="s">
        <v>2652</v>
      </c>
      <c r="E78" s="29" t="s">
        <v>227</v>
      </c>
      <c r="F78" s="29" t="s">
        <v>227</v>
      </c>
      <c r="G78" s="21" t="s">
        <v>2653</v>
      </c>
      <c r="H78" s="21" t="s">
        <v>2654</v>
      </c>
      <c r="I78" s="29" t="s">
        <v>213</v>
      </c>
      <c r="J78" s="50">
        <v>229.24</v>
      </c>
      <c r="K78" s="50">
        <v>229.24</v>
      </c>
      <c r="L78" s="51">
        <v>0</v>
      </c>
      <c r="M78" s="29" t="s">
        <v>227</v>
      </c>
    </row>
    <row r="79" spans="1:13" ht="19.5" customHeight="1" x14ac:dyDescent="0.25">
      <c r="A79" s="68" t="s">
        <v>169</v>
      </c>
      <c r="B79" s="29" t="s">
        <v>170</v>
      </c>
      <c r="C79" s="122" t="s">
        <v>4319</v>
      </c>
      <c r="D79" s="21" t="s">
        <v>2655</v>
      </c>
      <c r="E79" s="29" t="s">
        <v>2656</v>
      </c>
      <c r="F79" s="29" t="s">
        <v>227</v>
      </c>
      <c r="G79" s="21" t="s">
        <v>2657</v>
      </c>
      <c r="H79" s="21" t="s">
        <v>2658</v>
      </c>
      <c r="I79" s="29" t="s">
        <v>213</v>
      </c>
      <c r="J79" s="50">
        <v>171.74</v>
      </c>
      <c r="K79" s="50">
        <v>171.74</v>
      </c>
      <c r="L79" s="51">
        <v>0</v>
      </c>
      <c r="M79" s="29" t="s">
        <v>710</v>
      </c>
    </row>
    <row r="80" spans="1:13" ht="19.5" customHeight="1" x14ac:dyDescent="0.25">
      <c r="A80" s="68" t="s">
        <v>169</v>
      </c>
      <c r="B80" s="29" t="s">
        <v>170</v>
      </c>
      <c r="C80" s="122" t="s">
        <v>4319</v>
      </c>
      <c r="D80" s="21" t="s">
        <v>2659</v>
      </c>
      <c r="E80" s="29" t="s">
        <v>2660</v>
      </c>
      <c r="F80" s="29" t="s">
        <v>227</v>
      </c>
      <c r="G80" s="21" t="s">
        <v>2661</v>
      </c>
      <c r="H80" s="21" t="s">
        <v>2662</v>
      </c>
      <c r="I80" s="29" t="s">
        <v>213</v>
      </c>
      <c r="J80" s="50">
        <v>519.72</v>
      </c>
      <c r="K80" s="50">
        <v>519.72</v>
      </c>
      <c r="L80" s="51">
        <v>0</v>
      </c>
      <c r="M80" s="29" t="s">
        <v>710</v>
      </c>
    </row>
    <row r="81" spans="1:13" ht="19.5" customHeight="1" x14ac:dyDescent="0.25">
      <c r="A81" s="68" t="s">
        <v>169</v>
      </c>
      <c r="B81" s="29" t="s">
        <v>170</v>
      </c>
      <c r="C81" s="122" t="s">
        <v>4319</v>
      </c>
      <c r="D81" s="21" t="s">
        <v>2663</v>
      </c>
      <c r="E81" s="29" t="s">
        <v>2664</v>
      </c>
      <c r="F81" s="29" t="s">
        <v>227</v>
      </c>
      <c r="G81" s="21" t="s">
        <v>2665</v>
      </c>
      <c r="H81" s="21" t="s">
        <v>2666</v>
      </c>
      <c r="I81" s="29" t="s">
        <v>213</v>
      </c>
      <c r="J81" s="50">
        <v>865.84</v>
      </c>
      <c r="K81" s="50">
        <v>865.84</v>
      </c>
      <c r="L81" s="51">
        <v>0</v>
      </c>
      <c r="M81" s="29" t="s">
        <v>710</v>
      </c>
    </row>
    <row r="82" spans="1:13" ht="19.5" customHeight="1" x14ac:dyDescent="0.25">
      <c r="A82" s="68" t="s">
        <v>169</v>
      </c>
      <c r="B82" s="29" t="s">
        <v>170</v>
      </c>
      <c r="C82" s="122" t="s">
        <v>4319</v>
      </c>
      <c r="D82" s="21" t="s">
        <v>2667</v>
      </c>
      <c r="E82" s="29" t="s">
        <v>2668</v>
      </c>
      <c r="F82" s="29" t="s">
        <v>227</v>
      </c>
      <c r="G82" s="21" t="s">
        <v>2657</v>
      </c>
      <c r="H82" s="21" t="s">
        <v>2669</v>
      </c>
      <c r="I82" s="29" t="s">
        <v>213</v>
      </c>
      <c r="J82" s="50">
        <v>229.17</v>
      </c>
      <c r="K82" s="50">
        <v>229.17</v>
      </c>
      <c r="L82" s="51">
        <v>0</v>
      </c>
      <c r="M82" s="29" t="s">
        <v>710</v>
      </c>
    </row>
    <row r="83" spans="1:13" ht="19.5" customHeight="1" x14ac:dyDescent="0.25">
      <c r="A83" s="68" t="s">
        <v>169</v>
      </c>
      <c r="B83" s="29" t="s">
        <v>170</v>
      </c>
      <c r="C83" s="122" t="s">
        <v>4319</v>
      </c>
      <c r="D83" s="21" t="s">
        <v>2670</v>
      </c>
      <c r="E83" s="29" t="s">
        <v>2671</v>
      </c>
      <c r="F83" s="29" t="s">
        <v>227</v>
      </c>
      <c r="G83" s="21" t="s">
        <v>2672</v>
      </c>
      <c r="H83" s="21" t="s">
        <v>2673</v>
      </c>
      <c r="I83" s="29" t="s">
        <v>213</v>
      </c>
      <c r="J83" s="50">
        <v>692.33</v>
      </c>
      <c r="K83" s="50">
        <v>692.33</v>
      </c>
      <c r="L83" s="51">
        <v>0</v>
      </c>
      <c r="M83" s="29" t="s">
        <v>710</v>
      </c>
    </row>
    <row r="84" spans="1:13" ht="19.5" customHeight="1" x14ac:dyDescent="0.25">
      <c r="A84" s="68" t="s">
        <v>169</v>
      </c>
      <c r="B84" s="29" t="s">
        <v>170</v>
      </c>
      <c r="C84" s="122" t="s">
        <v>4319</v>
      </c>
      <c r="D84" s="21" t="s">
        <v>2674</v>
      </c>
      <c r="E84" s="29" t="s">
        <v>2675</v>
      </c>
      <c r="F84" s="29" t="s">
        <v>227</v>
      </c>
      <c r="G84" s="21" t="s">
        <v>2676</v>
      </c>
      <c r="H84" s="21" t="s">
        <v>2677</v>
      </c>
      <c r="I84" s="29" t="s">
        <v>213</v>
      </c>
      <c r="J84" s="50">
        <v>1154.8800000000001</v>
      </c>
      <c r="K84" s="50">
        <v>1154.8800000000001</v>
      </c>
      <c r="L84" s="51">
        <v>0</v>
      </c>
      <c r="M84" s="29" t="s">
        <v>710</v>
      </c>
    </row>
    <row r="85" spans="1:13" ht="19.5" customHeight="1" x14ac:dyDescent="0.25">
      <c r="A85" s="68" t="s">
        <v>169</v>
      </c>
      <c r="B85" s="29" t="s">
        <v>170</v>
      </c>
      <c r="C85" s="122" t="s">
        <v>4319</v>
      </c>
      <c r="D85" s="21" t="s">
        <v>2678</v>
      </c>
      <c r="E85" s="29" t="s">
        <v>2679</v>
      </c>
      <c r="F85" s="29" t="s">
        <v>227</v>
      </c>
      <c r="G85" s="21" t="s">
        <v>2680</v>
      </c>
      <c r="H85" s="21" t="s">
        <v>2681</v>
      </c>
      <c r="I85" s="29" t="s">
        <v>213</v>
      </c>
      <c r="J85" s="50">
        <v>89.29</v>
      </c>
      <c r="K85" s="50">
        <v>89.29</v>
      </c>
      <c r="L85" s="51">
        <v>0</v>
      </c>
      <c r="M85" s="29" t="s">
        <v>710</v>
      </c>
    </row>
    <row r="86" spans="1:13" ht="19.5" customHeight="1" x14ac:dyDescent="0.25">
      <c r="A86" s="68" t="s">
        <v>179</v>
      </c>
      <c r="B86" s="29" t="s">
        <v>180</v>
      </c>
      <c r="C86" s="29" t="s">
        <v>280</v>
      </c>
      <c r="D86" s="21" t="s">
        <v>2682</v>
      </c>
      <c r="E86" s="21" t="s">
        <v>2683</v>
      </c>
      <c r="F86" s="21" t="s">
        <v>227</v>
      </c>
      <c r="G86" s="21" t="s">
        <v>2428</v>
      </c>
      <c r="H86" s="43" t="s">
        <v>2684</v>
      </c>
      <c r="I86" s="21" t="s">
        <v>213</v>
      </c>
      <c r="J86" s="49">
        <v>217.83</v>
      </c>
      <c r="K86" s="50">
        <f t="shared" ref="K86:K113" si="1">J86-(J86*L86)</f>
        <v>215.65170000000001</v>
      </c>
      <c r="L86" s="51">
        <v>0.01</v>
      </c>
      <c r="M86" s="21" t="s">
        <v>227</v>
      </c>
    </row>
    <row r="87" spans="1:13" ht="19.5" customHeight="1" x14ac:dyDescent="0.25">
      <c r="A87" s="68" t="s">
        <v>179</v>
      </c>
      <c r="B87" s="29" t="s">
        <v>180</v>
      </c>
      <c r="C87" s="29" t="s">
        <v>280</v>
      </c>
      <c r="D87" s="21" t="s">
        <v>2685</v>
      </c>
      <c r="E87" s="21" t="s">
        <v>2686</v>
      </c>
      <c r="F87" s="21" t="s">
        <v>227</v>
      </c>
      <c r="G87" s="21" t="s">
        <v>2436</v>
      </c>
      <c r="H87" s="43" t="s">
        <v>2687</v>
      </c>
      <c r="I87" s="21" t="s">
        <v>213</v>
      </c>
      <c r="J87" s="49">
        <v>587.20000000000005</v>
      </c>
      <c r="K87" s="50">
        <f t="shared" si="1"/>
        <v>581.32800000000009</v>
      </c>
      <c r="L87" s="51">
        <v>0.01</v>
      </c>
      <c r="M87" s="21" t="s">
        <v>227</v>
      </c>
    </row>
    <row r="88" spans="1:13" ht="19.5" customHeight="1" x14ac:dyDescent="0.25">
      <c r="A88" s="68" t="s">
        <v>179</v>
      </c>
      <c r="B88" s="29" t="s">
        <v>180</v>
      </c>
      <c r="C88" s="29" t="s">
        <v>280</v>
      </c>
      <c r="D88" s="21" t="s">
        <v>2688</v>
      </c>
      <c r="E88" s="21" t="s">
        <v>2689</v>
      </c>
      <c r="F88" s="21" t="s">
        <v>227</v>
      </c>
      <c r="G88" s="21" t="s">
        <v>2444</v>
      </c>
      <c r="H88" s="43" t="s">
        <v>2690</v>
      </c>
      <c r="I88" s="21" t="s">
        <v>213</v>
      </c>
      <c r="J88" s="49">
        <v>876.07</v>
      </c>
      <c r="K88" s="50">
        <f t="shared" si="1"/>
        <v>867.30930000000001</v>
      </c>
      <c r="L88" s="51">
        <v>0.01</v>
      </c>
      <c r="M88" s="21" t="s">
        <v>227</v>
      </c>
    </row>
    <row r="89" spans="1:13" ht="19.5" customHeight="1" x14ac:dyDescent="0.25">
      <c r="A89" s="68" t="s">
        <v>179</v>
      </c>
      <c r="B89" s="29" t="s">
        <v>180</v>
      </c>
      <c r="C89" s="29" t="s">
        <v>280</v>
      </c>
      <c r="D89" s="21" t="s">
        <v>2691</v>
      </c>
      <c r="E89" s="21" t="s">
        <v>341</v>
      </c>
      <c r="F89" s="21" t="s">
        <v>227</v>
      </c>
      <c r="G89" s="21" t="s">
        <v>2448</v>
      </c>
      <c r="H89" s="43" t="s">
        <v>2692</v>
      </c>
      <c r="I89" s="21" t="s">
        <v>213</v>
      </c>
      <c r="J89" s="49">
        <v>344.13</v>
      </c>
      <c r="K89" s="50">
        <f t="shared" si="1"/>
        <v>340.68869999999998</v>
      </c>
      <c r="L89" s="51">
        <v>0.01</v>
      </c>
      <c r="M89" s="21" t="s">
        <v>227</v>
      </c>
    </row>
    <row r="90" spans="1:13" ht="19.5" customHeight="1" x14ac:dyDescent="0.25">
      <c r="A90" s="68" t="s">
        <v>179</v>
      </c>
      <c r="B90" s="29" t="s">
        <v>180</v>
      </c>
      <c r="C90" s="29" t="s">
        <v>280</v>
      </c>
      <c r="D90" s="21" t="s">
        <v>2693</v>
      </c>
      <c r="E90" s="21" t="s">
        <v>2694</v>
      </c>
      <c r="F90" s="21" t="s">
        <v>227</v>
      </c>
      <c r="G90" s="21" t="s">
        <v>2456</v>
      </c>
      <c r="H90" s="43" t="s">
        <v>2695</v>
      </c>
      <c r="I90" s="21" t="s">
        <v>213</v>
      </c>
      <c r="J90" s="49">
        <v>885.54</v>
      </c>
      <c r="K90" s="50">
        <f t="shared" si="1"/>
        <v>876.68459999999993</v>
      </c>
      <c r="L90" s="51">
        <v>0.01</v>
      </c>
      <c r="M90" s="21" t="s">
        <v>227</v>
      </c>
    </row>
    <row r="91" spans="1:13" ht="19.5" customHeight="1" x14ac:dyDescent="0.25">
      <c r="A91" s="68" t="s">
        <v>179</v>
      </c>
      <c r="B91" s="29" t="s">
        <v>180</v>
      </c>
      <c r="C91" s="29" t="s">
        <v>280</v>
      </c>
      <c r="D91" s="21" t="s">
        <v>2696</v>
      </c>
      <c r="E91" s="21" t="s">
        <v>2697</v>
      </c>
      <c r="F91" s="21" t="s">
        <v>227</v>
      </c>
      <c r="G91" s="21" t="s">
        <v>2464</v>
      </c>
      <c r="H91" s="43" t="s">
        <v>2698</v>
      </c>
      <c r="I91" s="21" t="s">
        <v>213</v>
      </c>
      <c r="J91" s="49">
        <v>1311.74</v>
      </c>
      <c r="K91" s="50">
        <f t="shared" si="1"/>
        <v>1298.6225999999999</v>
      </c>
      <c r="L91" s="51">
        <v>0.01</v>
      </c>
      <c r="M91" s="21" t="s">
        <v>227</v>
      </c>
    </row>
    <row r="92" spans="1:13" ht="19.5" customHeight="1" x14ac:dyDescent="0.25">
      <c r="A92" s="68" t="s">
        <v>179</v>
      </c>
      <c r="B92" s="29" t="s">
        <v>180</v>
      </c>
      <c r="C92" s="29" t="s">
        <v>280</v>
      </c>
      <c r="D92" s="21" t="s">
        <v>2699</v>
      </c>
      <c r="E92" s="21" t="s">
        <v>2700</v>
      </c>
      <c r="F92" s="21" t="s">
        <v>227</v>
      </c>
      <c r="G92" s="21" t="s">
        <v>2701</v>
      </c>
      <c r="H92" s="43" t="s">
        <v>2702</v>
      </c>
      <c r="I92" s="21" t="s">
        <v>213</v>
      </c>
      <c r="J92" s="49">
        <v>1136.52</v>
      </c>
      <c r="K92" s="50">
        <f t="shared" si="1"/>
        <v>1125.1548</v>
      </c>
      <c r="L92" s="51">
        <v>0.01</v>
      </c>
      <c r="M92" s="21" t="s">
        <v>227</v>
      </c>
    </row>
    <row r="93" spans="1:13" ht="19.5" customHeight="1" x14ac:dyDescent="0.25">
      <c r="A93" s="68" t="s">
        <v>179</v>
      </c>
      <c r="B93" s="29" t="s">
        <v>180</v>
      </c>
      <c r="C93" s="29" t="s">
        <v>280</v>
      </c>
      <c r="D93" s="21" t="s">
        <v>2703</v>
      </c>
      <c r="E93" s="21" t="s">
        <v>2704</v>
      </c>
      <c r="F93" s="21" t="s">
        <v>227</v>
      </c>
      <c r="G93" s="21" t="s">
        <v>2705</v>
      </c>
      <c r="H93" s="43" t="s">
        <v>2706</v>
      </c>
      <c r="I93" s="21" t="s">
        <v>213</v>
      </c>
      <c r="J93" s="49">
        <v>3199.19</v>
      </c>
      <c r="K93" s="50">
        <f t="shared" si="1"/>
        <v>3167.1981000000001</v>
      </c>
      <c r="L93" s="51">
        <v>0.01</v>
      </c>
      <c r="M93" s="21" t="s">
        <v>227</v>
      </c>
    </row>
    <row r="94" spans="1:13" ht="19.5" customHeight="1" x14ac:dyDescent="0.25">
      <c r="A94" s="68" t="s">
        <v>179</v>
      </c>
      <c r="B94" s="29" t="s">
        <v>180</v>
      </c>
      <c r="C94" s="29" t="s">
        <v>280</v>
      </c>
      <c r="D94" s="21" t="s">
        <v>2707</v>
      </c>
      <c r="E94" s="21" t="s">
        <v>2708</v>
      </c>
      <c r="F94" s="21" t="s">
        <v>227</v>
      </c>
      <c r="G94" s="21" t="s">
        <v>2709</v>
      </c>
      <c r="H94" s="43" t="s">
        <v>2710</v>
      </c>
      <c r="I94" s="21" t="s">
        <v>213</v>
      </c>
      <c r="J94" s="49">
        <v>340.65</v>
      </c>
      <c r="K94" s="50">
        <f t="shared" si="1"/>
        <v>337.24349999999998</v>
      </c>
      <c r="L94" s="51">
        <v>0.01</v>
      </c>
      <c r="M94" s="21" t="s">
        <v>227</v>
      </c>
    </row>
    <row r="95" spans="1:13" ht="19.5" customHeight="1" x14ac:dyDescent="0.25">
      <c r="A95" s="68" t="s">
        <v>179</v>
      </c>
      <c r="B95" s="29" t="s">
        <v>180</v>
      </c>
      <c r="C95" s="29" t="s">
        <v>280</v>
      </c>
      <c r="D95" s="21" t="s">
        <v>2711</v>
      </c>
      <c r="E95" s="21" t="s">
        <v>2712</v>
      </c>
      <c r="F95" s="21" t="s">
        <v>227</v>
      </c>
      <c r="G95" s="21" t="s">
        <v>2713</v>
      </c>
      <c r="H95" s="43" t="s">
        <v>2714</v>
      </c>
      <c r="I95" s="21" t="s">
        <v>213</v>
      </c>
      <c r="J95" s="49">
        <v>923.22</v>
      </c>
      <c r="K95" s="50">
        <f t="shared" si="1"/>
        <v>913.98779999999999</v>
      </c>
      <c r="L95" s="51">
        <v>0.01</v>
      </c>
      <c r="M95" s="21" t="s">
        <v>227</v>
      </c>
    </row>
    <row r="96" spans="1:13" ht="19.5" customHeight="1" x14ac:dyDescent="0.25">
      <c r="A96" s="68" t="s">
        <v>179</v>
      </c>
      <c r="B96" s="29" t="s">
        <v>180</v>
      </c>
      <c r="C96" s="29" t="s">
        <v>280</v>
      </c>
      <c r="D96" s="21" t="s">
        <v>2715</v>
      </c>
      <c r="E96" s="57" t="s">
        <v>2716</v>
      </c>
      <c r="F96" s="57" t="s">
        <v>2716</v>
      </c>
      <c r="G96" s="43" t="s">
        <v>2717</v>
      </c>
      <c r="H96" s="43" t="s">
        <v>2718</v>
      </c>
      <c r="I96" s="21" t="s">
        <v>213</v>
      </c>
      <c r="J96" s="41">
        <v>4739.55</v>
      </c>
      <c r="K96" s="50">
        <f t="shared" si="1"/>
        <v>4692.1545000000006</v>
      </c>
      <c r="L96" s="51">
        <v>0.01</v>
      </c>
      <c r="M96" s="21" t="s">
        <v>227</v>
      </c>
    </row>
    <row r="97" spans="1:13" ht="19.5" customHeight="1" x14ac:dyDescent="0.25">
      <c r="A97" s="68" t="s">
        <v>179</v>
      </c>
      <c r="B97" s="29" t="s">
        <v>180</v>
      </c>
      <c r="C97" s="29" t="s">
        <v>280</v>
      </c>
      <c r="D97" s="21" t="s">
        <v>2719</v>
      </c>
      <c r="E97" s="43" t="s">
        <v>2452</v>
      </c>
      <c r="F97" s="43" t="s">
        <v>2452</v>
      </c>
      <c r="G97" s="43" t="s">
        <v>2717</v>
      </c>
      <c r="H97" s="43" t="s">
        <v>2720</v>
      </c>
      <c r="I97" s="21" t="s">
        <v>213</v>
      </c>
      <c r="J97" s="41">
        <v>344.13</v>
      </c>
      <c r="K97" s="50">
        <f t="shared" si="1"/>
        <v>340.68869999999998</v>
      </c>
      <c r="L97" s="51">
        <v>0.01</v>
      </c>
      <c r="M97" s="21" t="s">
        <v>227</v>
      </c>
    </row>
    <row r="98" spans="1:13" ht="19.5" customHeight="1" x14ac:dyDescent="0.25">
      <c r="A98" s="68" t="s">
        <v>179</v>
      </c>
      <c r="B98" s="29" t="s">
        <v>180</v>
      </c>
      <c r="C98" s="29" t="s">
        <v>280</v>
      </c>
      <c r="D98" s="21" t="s">
        <v>2721</v>
      </c>
      <c r="E98" s="43" t="s">
        <v>2722</v>
      </c>
      <c r="F98" s="43" t="s">
        <v>2722</v>
      </c>
      <c r="G98" s="43" t="s">
        <v>2717</v>
      </c>
      <c r="H98" s="43" t="s">
        <v>2723</v>
      </c>
      <c r="I98" s="21" t="s">
        <v>213</v>
      </c>
      <c r="J98" s="41">
        <v>1495.2241813602</v>
      </c>
      <c r="K98" s="50">
        <f t="shared" si="1"/>
        <v>1480.2719395465979</v>
      </c>
      <c r="L98" s="51">
        <v>0.01</v>
      </c>
      <c r="M98" s="21" t="s">
        <v>227</v>
      </c>
    </row>
    <row r="99" spans="1:13" ht="19.5" customHeight="1" x14ac:dyDescent="0.25">
      <c r="A99" s="68" t="s">
        <v>179</v>
      </c>
      <c r="B99" s="29" t="s">
        <v>180</v>
      </c>
      <c r="C99" s="29" t="s">
        <v>280</v>
      </c>
      <c r="D99" s="21" t="s">
        <v>2724</v>
      </c>
      <c r="E99" s="43" t="s">
        <v>2725</v>
      </c>
      <c r="F99" s="43" t="s">
        <v>2725</v>
      </c>
      <c r="G99" s="43" t="s">
        <v>2717</v>
      </c>
      <c r="H99" s="43" t="s">
        <v>2726</v>
      </c>
      <c r="I99" s="21" t="s">
        <v>213</v>
      </c>
      <c r="J99" s="41">
        <v>4038.8010075566799</v>
      </c>
      <c r="K99" s="50">
        <f t="shared" si="1"/>
        <v>3998.4129974811131</v>
      </c>
      <c r="L99" s="51">
        <v>0.01</v>
      </c>
      <c r="M99" s="21" t="s">
        <v>227</v>
      </c>
    </row>
    <row r="100" spans="1:13" ht="19.5" customHeight="1" x14ac:dyDescent="0.25">
      <c r="A100" s="68" t="s">
        <v>179</v>
      </c>
      <c r="B100" s="29" t="s">
        <v>180</v>
      </c>
      <c r="C100" s="29" t="s">
        <v>280</v>
      </c>
      <c r="D100" s="21" t="s">
        <v>2727</v>
      </c>
      <c r="E100" s="43" t="s">
        <v>2728</v>
      </c>
      <c r="F100" s="43" t="s">
        <v>2728</v>
      </c>
      <c r="G100" s="43" t="s">
        <v>2717</v>
      </c>
      <c r="H100" s="43" t="s">
        <v>2729</v>
      </c>
      <c r="I100" s="21" t="s">
        <v>213</v>
      </c>
      <c r="J100" s="41">
        <v>5983.8891687657397</v>
      </c>
      <c r="K100" s="50">
        <f t="shared" si="1"/>
        <v>5924.0502770780822</v>
      </c>
      <c r="L100" s="51">
        <v>0.01</v>
      </c>
      <c r="M100" s="21" t="s">
        <v>227</v>
      </c>
    </row>
    <row r="101" spans="1:13" ht="19.5" customHeight="1" x14ac:dyDescent="0.25">
      <c r="A101" s="68" t="s">
        <v>179</v>
      </c>
      <c r="B101" s="29" t="s">
        <v>180</v>
      </c>
      <c r="C101" s="29" t="s">
        <v>2730</v>
      </c>
      <c r="D101" s="21" t="s">
        <v>2731</v>
      </c>
      <c r="E101" s="43" t="s">
        <v>2732</v>
      </c>
      <c r="F101" s="43" t="s">
        <v>2733</v>
      </c>
      <c r="G101" s="43" t="s">
        <v>2733</v>
      </c>
      <c r="H101" s="43" t="s">
        <v>2733</v>
      </c>
      <c r="I101" s="21" t="s">
        <v>213</v>
      </c>
      <c r="J101" s="41">
        <v>789.92</v>
      </c>
      <c r="K101" s="50">
        <f t="shared" si="1"/>
        <v>782.02080000000001</v>
      </c>
      <c r="L101" s="51">
        <v>0.01</v>
      </c>
      <c r="M101" s="21" t="s">
        <v>227</v>
      </c>
    </row>
    <row r="102" spans="1:13" ht="19.5" customHeight="1" x14ac:dyDescent="0.25">
      <c r="A102" s="68" t="s">
        <v>179</v>
      </c>
      <c r="B102" s="29" t="s">
        <v>180</v>
      </c>
      <c r="C102" s="29" t="s">
        <v>2730</v>
      </c>
      <c r="D102" s="21" t="s">
        <v>2734</v>
      </c>
      <c r="E102" s="43" t="s">
        <v>2735</v>
      </c>
      <c r="F102" s="43" t="s">
        <v>2736</v>
      </c>
      <c r="G102" s="43" t="s">
        <v>2736</v>
      </c>
      <c r="H102" s="43" t="s">
        <v>2736</v>
      </c>
      <c r="I102" s="21" t="s">
        <v>213</v>
      </c>
      <c r="J102" s="41">
        <v>2369.77</v>
      </c>
      <c r="K102" s="50">
        <f t="shared" si="1"/>
        <v>2346.0722999999998</v>
      </c>
      <c r="L102" s="51">
        <v>0.01</v>
      </c>
      <c r="M102" s="21" t="s">
        <v>227</v>
      </c>
    </row>
    <row r="103" spans="1:13" ht="19.5" customHeight="1" x14ac:dyDescent="0.25">
      <c r="A103" s="68" t="s">
        <v>179</v>
      </c>
      <c r="B103" s="29" t="s">
        <v>180</v>
      </c>
      <c r="C103" s="29" t="s">
        <v>2730</v>
      </c>
      <c r="D103" s="21" t="s">
        <v>2737</v>
      </c>
      <c r="E103" s="43" t="s">
        <v>2738</v>
      </c>
      <c r="F103" s="43" t="s">
        <v>2739</v>
      </c>
      <c r="G103" s="43" t="s">
        <v>2739</v>
      </c>
      <c r="H103" s="43" t="s">
        <v>2739</v>
      </c>
      <c r="I103" s="21" t="s">
        <v>213</v>
      </c>
      <c r="J103" s="41">
        <v>3949.62</v>
      </c>
      <c r="K103" s="50">
        <f t="shared" si="1"/>
        <v>3910.1237999999998</v>
      </c>
      <c r="L103" s="51">
        <v>0.01</v>
      </c>
      <c r="M103" s="21" t="s">
        <v>227</v>
      </c>
    </row>
    <row r="104" spans="1:13" ht="19.5" customHeight="1" x14ac:dyDescent="0.25">
      <c r="A104" s="68" t="s">
        <v>179</v>
      </c>
      <c r="B104" s="29" t="s">
        <v>180</v>
      </c>
      <c r="C104" s="29" t="s">
        <v>2730</v>
      </c>
      <c r="D104" s="21" t="s">
        <v>2740</v>
      </c>
      <c r="E104" s="43" t="s">
        <v>2741</v>
      </c>
      <c r="F104" s="43" t="s">
        <v>2742</v>
      </c>
      <c r="G104" s="43" t="s">
        <v>2742</v>
      </c>
      <c r="H104" s="43" t="s">
        <v>2742</v>
      </c>
      <c r="I104" s="21" t="s">
        <v>213</v>
      </c>
      <c r="J104" s="41">
        <v>592.44000000000005</v>
      </c>
      <c r="K104" s="50">
        <f t="shared" si="1"/>
        <v>586.51560000000006</v>
      </c>
      <c r="L104" s="51">
        <v>0.01</v>
      </c>
      <c r="M104" s="21" t="s">
        <v>227</v>
      </c>
    </row>
    <row r="105" spans="1:13" ht="19.5" customHeight="1" x14ac:dyDescent="0.25">
      <c r="A105" s="68" t="s">
        <v>179</v>
      </c>
      <c r="B105" s="29" t="s">
        <v>180</v>
      </c>
      <c r="C105" s="29" t="s">
        <v>2730</v>
      </c>
      <c r="D105" s="21" t="s">
        <v>2743</v>
      </c>
      <c r="E105" s="43" t="s">
        <v>2744</v>
      </c>
      <c r="F105" s="43" t="s">
        <v>2745</v>
      </c>
      <c r="G105" s="43" t="s">
        <v>2746</v>
      </c>
      <c r="H105" s="43" t="s">
        <v>2745</v>
      </c>
      <c r="I105" s="21" t="s">
        <v>213</v>
      </c>
      <c r="J105" s="41">
        <v>1777.33</v>
      </c>
      <c r="K105" s="50">
        <f t="shared" si="1"/>
        <v>1759.5566999999999</v>
      </c>
      <c r="L105" s="51">
        <v>0.01</v>
      </c>
      <c r="M105" s="21" t="s">
        <v>227</v>
      </c>
    </row>
    <row r="106" spans="1:13" ht="19.5" customHeight="1" x14ac:dyDescent="0.25">
      <c r="A106" s="68" t="s">
        <v>179</v>
      </c>
      <c r="B106" s="29" t="s">
        <v>180</v>
      </c>
      <c r="C106" s="29" t="s">
        <v>2730</v>
      </c>
      <c r="D106" s="21" t="s">
        <v>2747</v>
      </c>
      <c r="E106" s="43" t="s">
        <v>2748</v>
      </c>
      <c r="F106" s="43" t="s">
        <v>2749</v>
      </c>
      <c r="G106" s="43" t="s">
        <v>2750</v>
      </c>
      <c r="H106" s="43" t="s">
        <v>2749</v>
      </c>
      <c r="I106" s="21" t="s">
        <v>213</v>
      </c>
      <c r="J106" s="41">
        <v>2962.22</v>
      </c>
      <c r="K106" s="50">
        <f t="shared" si="1"/>
        <v>2932.5978</v>
      </c>
      <c r="L106" s="51">
        <v>0.01</v>
      </c>
      <c r="M106" s="21" t="s">
        <v>227</v>
      </c>
    </row>
    <row r="107" spans="1:13" ht="19.5" customHeight="1" x14ac:dyDescent="0.25">
      <c r="A107" s="68" t="s">
        <v>128</v>
      </c>
      <c r="B107" s="29" t="s">
        <v>129</v>
      </c>
      <c r="C107" s="29" t="s">
        <v>594</v>
      </c>
      <c r="D107" s="21" t="s">
        <v>2751</v>
      </c>
      <c r="E107" s="9" t="s">
        <v>2752</v>
      </c>
      <c r="F107" s="9" t="s">
        <v>2752</v>
      </c>
      <c r="G107" s="9" t="s">
        <v>2753</v>
      </c>
      <c r="H107" s="45" t="s">
        <v>2754</v>
      </c>
      <c r="I107" s="29" t="s">
        <v>213</v>
      </c>
      <c r="J107" s="50">
        <v>216.66498740554201</v>
      </c>
      <c r="K107" s="50">
        <f t="shared" si="1"/>
        <v>197.83680000000041</v>
      </c>
      <c r="L107" s="75">
        <v>8.6900000000000005E-2</v>
      </c>
      <c r="M107" s="29"/>
    </row>
    <row r="108" spans="1:13" ht="19.5" customHeight="1" x14ac:dyDescent="0.25">
      <c r="A108" s="68" t="s">
        <v>128</v>
      </c>
      <c r="B108" s="29" t="s">
        <v>129</v>
      </c>
      <c r="C108" s="29" t="s">
        <v>594</v>
      </c>
      <c r="D108" s="21" t="s">
        <v>2755</v>
      </c>
      <c r="E108" s="9" t="s">
        <v>2756</v>
      </c>
      <c r="F108" s="9" t="s">
        <v>2756</v>
      </c>
      <c r="G108" s="9" t="s">
        <v>2757</v>
      </c>
      <c r="H108" s="45" t="s">
        <v>2758</v>
      </c>
      <c r="I108" s="29" t="s">
        <v>213</v>
      </c>
      <c r="J108" s="50">
        <v>379.16372795969801</v>
      </c>
      <c r="K108" s="50">
        <f t="shared" si="1"/>
        <v>346.21440000000024</v>
      </c>
      <c r="L108" s="75">
        <v>8.6900000000000005E-2</v>
      </c>
      <c r="M108" s="29"/>
    </row>
    <row r="109" spans="1:13" ht="19.5" customHeight="1" x14ac:dyDescent="0.25">
      <c r="A109" s="68" t="s">
        <v>128</v>
      </c>
      <c r="B109" s="29" t="s">
        <v>129</v>
      </c>
      <c r="C109" s="29" t="s">
        <v>594</v>
      </c>
      <c r="D109" s="21" t="s">
        <v>2759</v>
      </c>
      <c r="E109" s="9" t="s">
        <v>2760</v>
      </c>
      <c r="F109" s="9" t="s">
        <v>2760</v>
      </c>
      <c r="G109" s="9" t="s">
        <v>2761</v>
      </c>
      <c r="H109" s="45" t="s">
        <v>2758</v>
      </c>
      <c r="I109" s="29" t="s">
        <v>213</v>
      </c>
      <c r="J109" s="50">
        <v>433.32997481108299</v>
      </c>
      <c r="K109" s="50">
        <f t="shared" si="1"/>
        <v>395.67359999999985</v>
      </c>
      <c r="L109" s="75">
        <v>8.6900000000000005E-2</v>
      </c>
      <c r="M109" s="29"/>
    </row>
    <row r="110" spans="1:13" ht="19.5" customHeight="1" x14ac:dyDescent="0.25">
      <c r="A110" s="68" t="s">
        <v>128</v>
      </c>
      <c r="B110" s="29" t="s">
        <v>129</v>
      </c>
      <c r="C110" s="29" t="s">
        <v>594</v>
      </c>
      <c r="D110" s="21" t="s">
        <v>2762</v>
      </c>
      <c r="E110" s="9" t="s">
        <v>2763</v>
      </c>
      <c r="F110" s="9" t="s">
        <v>2763</v>
      </c>
      <c r="G110" s="9" t="s">
        <v>2764</v>
      </c>
      <c r="H110" s="9" t="s">
        <v>2764</v>
      </c>
      <c r="I110" s="29" t="s">
        <v>213</v>
      </c>
      <c r="J110" s="50">
        <v>379.16372795969801</v>
      </c>
      <c r="K110" s="50">
        <f t="shared" si="1"/>
        <v>346.21440000000024</v>
      </c>
      <c r="L110" s="75">
        <v>8.6900000000000005E-2</v>
      </c>
      <c r="M110" s="29"/>
    </row>
    <row r="111" spans="1:13" ht="19.5" customHeight="1" x14ac:dyDescent="0.25">
      <c r="A111" s="68" t="s">
        <v>128</v>
      </c>
      <c r="B111" s="29" t="s">
        <v>129</v>
      </c>
      <c r="C111" s="29" t="s">
        <v>594</v>
      </c>
      <c r="D111" s="21" t="s">
        <v>2765</v>
      </c>
      <c r="E111" s="9" t="s">
        <v>2766</v>
      </c>
      <c r="F111" s="9" t="s">
        <v>2766</v>
      </c>
      <c r="G111" s="9" t="s">
        <v>2767</v>
      </c>
      <c r="H111" s="9" t="s">
        <v>2767</v>
      </c>
      <c r="I111" s="29" t="s">
        <v>213</v>
      </c>
      <c r="J111" s="50">
        <v>866.65994962216598</v>
      </c>
      <c r="K111" s="50">
        <f t="shared" si="1"/>
        <v>791.3471999999997</v>
      </c>
      <c r="L111" s="75">
        <v>8.6900000000000005E-2</v>
      </c>
      <c r="M111" s="29"/>
    </row>
    <row r="112" spans="1:13" ht="19.5" customHeight="1" x14ac:dyDescent="0.25">
      <c r="A112" s="68" t="s">
        <v>128</v>
      </c>
      <c r="B112" s="29" t="s">
        <v>129</v>
      </c>
      <c r="C112" s="29" t="s">
        <v>817</v>
      </c>
      <c r="D112" s="21" t="s">
        <v>2768</v>
      </c>
      <c r="E112" s="9" t="s">
        <v>2769</v>
      </c>
      <c r="F112" s="9" t="s">
        <v>2769</v>
      </c>
      <c r="G112" s="9" t="s">
        <v>2770</v>
      </c>
      <c r="H112" s="9" t="s">
        <v>2770</v>
      </c>
      <c r="I112" s="29" t="s">
        <v>213</v>
      </c>
      <c r="J112" s="50">
        <v>1809.0680100755701</v>
      </c>
      <c r="K112" s="50">
        <f t="shared" si="1"/>
        <v>1651.8600000000031</v>
      </c>
      <c r="L112" s="75">
        <v>8.6900000000000005E-2</v>
      </c>
      <c r="M112" s="29" t="s">
        <v>1651</v>
      </c>
    </row>
    <row r="113" spans="1:13" ht="19.5" customHeight="1" x14ac:dyDescent="0.25">
      <c r="A113" s="68" t="s">
        <v>128</v>
      </c>
      <c r="B113" s="29" t="s">
        <v>129</v>
      </c>
      <c r="C113" s="29" t="s">
        <v>817</v>
      </c>
      <c r="D113" s="21" t="s">
        <v>2771</v>
      </c>
      <c r="E113" s="9" t="s">
        <v>2772</v>
      </c>
      <c r="F113" s="9" t="s">
        <v>2772</v>
      </c>
      <c r="G113" s="9" t="s">
        <v>2773</v>
      </c>
      <c r="H113" s="9" t="s">
        <v>2773</v>
      </c>
      <c r="I113" s="29" t="s">
        <v>213</v>
      </c>
      <c r="J113" s="50">
        <v>80.403022670025194</v>
      </c>
      <c r="K113" s="50">
        <f t="shared" si="1"/>
        <v>73.416000000000011</v>
      </c>
      <c r="L113" s="75">
        <v>8.6900000000000005E-2</v>
      </c>
      <c r="M113" s="29" t="s">
        <v>1651</v>
      </c>
    </row>
    <row r="114" spans="1:13" ht="19.5" customHeight="1" x14ac:dyDescent="0.25">
      <c r="A114" s="29" t="s">
        <v>85</v>
      </c>
      <c r="B114" s="29" t="s">
        <v>86</v>
      </c>
      <c r="C114" s="29" t="s">
        <v>756</v>
      </c>
      <c r="D114" s="21" t="s">
        <v>2774</v>
      </c>
      <c r="E114" s="29" t="s">
        <v>2775</v>
      </c>
      <c r="F114" s="29" t="s">
        <v>227</v>
      </c>
      <c r="G114" s="21" t="s">
        <v>2776</v>
      </c>
      <c r="H114" s="21" t="s">
        <v>2777</v>
      </c>
      <c r="I114" s="29" t="s">
        <v>213</v>
      </c>
      <c r="J114" s="50">
        <v>246.85</v>
      </c>
      <c r="K114" s="50">
        <v>246.85</v>
      </c>
      <c r="L114" s="55">
        <v>0</v>
      </c>
      <c r="M114" s="29"/>
    </row>
    <row r="115" spans="1:13" ht="19.5" customHeight="1" x14ac:dyDescent="0.25">
      <c r="A115" s="29" t="s">
        <v>85</v>
      </c>
      <c r="B115" s="29" t="s">
        <v>86</v>
      </c>
      <c r="C115" s="29" t="s">
        <v>756</v>
      </c>
      <c r="D115" s="21" t="s">
        <v>2778</v>
      </c>
      <c r="E115" s="29" t="s">
        <v>2779</v>
      </c>
      <c r="F115" s="29" t="s">
        <v>227</v>
      </c>
      <c r="G115" s="21" t="s">
        <v>2780</v>
      </c>
      <c r="H115" s="21" t="s">
        <v>2781</v>
      </c>
      <c r="I115" s="29" t="s">
        <v>213</v>
      </c>
      <c r="J115" s="50">
        <v>666.5</v>
      </c>
      <c r="K115" s="50">
        <v>666.5</v>
      </c>
      <c r="L115" s="55">
        <v>0</v>
      </c>
      <c r="M115" s="29"/>
    </row>
    <row r="116" spans="1:13" ht="19.5" customHeight="1" x14ac:dyDescent="0.25">
      <c r="A116" s="29" t="s">
        <v>85</v>
      </c>
      <c r="B116" s="29" t="s">
        <v>86</v>
      </c>
      <c r="C116" s="29" t="s">
        <v>756</v>
      </c>
      <c r="D116" s="21" t="s">
        <v>2782</v>
      </c>
      <c r="E116" s="29" t="s">
        <v>2783</v>
      </c>
      <c r="F116" s="29" t="s">
        <v>227</v>
      </c>
      <c r="G116" s="21" t="s">
        <v>2784</v>
      </c>
      <c r="H116" s="21" t="s">
        <v>2785</v>
      </c>
      <c r="I116" s="29" t="s">
        <v>213</v>
      </c>
      <c r="J116" s="50">
        <v>1061.46</v>
      </c>
      <c r="K116" s="50">
        <v>1061.46</v>
      </c>
      <c r="L116" s="55">
        <v>0</v>
      </c>
      <c r="M116" s="29"/>
    </row>
    <row r="117" spans="1:13" ht="19.5" customHeight="1" x14ac:dyDescent="0.25">
      <c r="A117" s="29" t="s">
        <v>85</v>
      </c>
      <c r="B117" s="29" t="s">
        <v>86</v>
      </c>
      <c r="C117" s="29" t="s">
        <v>756</v>
      </c>
      <c r="D117" s="21" t="s">
        <v>2786</v>
      </c>
      <c r="E117" s="29" t="s">
        <v>2787</v>
      </c>
      <c r="F117" s="29" t="s">
        <v>227</v>
      </c>
      <c r="G117" s="21" t="s">
        <v>2788</v>
      </c>
      <c r="H117" s="21" t="s">
        <v>2789</v>
      </c>
      <c r="I117" s="29" t="s">
        <v>213</v>
      </c>
      <c r="J117" s="50">
        <v>423.6</v>
      </c>
      <c r="K117" s="50">
        <v>423.6</v>
      </c>
      <c r="L117" s="55">
        <v>0</v>
      </c>
      <c r="M117" s="29"/>
    </row>
    <row r="118" spans="1:13" ht="19.5" customHeight="1" x14ac:dyDescent="0.25">
      <c r="A118" s="29" t="s">
        <v>85</v>
      </c>
      <c r="B118" s="29" t="s">
        <v>86</v>
      </c>
      <c r="C118" s="29" t="s">
        <v>756</v>
      </c>
      <c r="D118" s="21" t="s">
        <v>2790</v>
      </c>
      <c r="E118" s="29" t="s">
        <v>2791</v>
      </c>
      <c r="F118" s="29" t="s">
        <v>227</v>
      </c>
      <c r="G118" s="21" t="s">
        <v>2792</v>
      </c>
      <c r="H118" s="21" t="s">
        <v>2793</v>
      </c>
      <c r="I118" s="29" t="s">
        <v>213</v>
      </c>
      <c r="J118" s="50">
        <v>1140.45</v>
      </c>
      <c r="K118" s="50">
        <v>1140.45</v>
      </c>
      <c r="L118" s="55">
        <v>0</v>
      </c>
      <c r="M118" s="29"/>
    </row>
    <row r="119" spans="1:13" ht="19.5" customHeight="1" x14ac:dyDescent="0.25">
      <c r="A119" s="29" t="s">
        <v>85</v>
      </c>
      <c r="B119" s="29" t="s">
        <v>86</v>
      </c>
      <c r="C119" s="29" t="s">
        <v>756</v>
      </c>
      <c r="D119" s="21" t="s">
        <v>2794</v>
      </c>
      <c r="E119" s="29" t="s">
        <v>2795</v>
      </c>
      <c r="F119" s="29" t="s">
        <v>227</v>
      </c>
      <c r="G119" s="21" t="s">
        <v>2796</v>
      </c>
      <c r="H119" s="21" t="s">
        <v>2797</v>
      </c>
      <c r="I119" s="29" t="s">
        <v>213</v>
      </c>
      <c r="J119" s="50">
        <v>1802.02</v>
      </c>
      <c r="K119" s="50">
        <v>1802.02</v>
      </c>
      <c r="L119" s="55">
        <v>0</v>
      </c>
      <c r="M119" s="29"/>
    </row>
    <row r="120" spans="1:13" ht="19.5" customHeight="1" x14ac:dyDescent="0.25">
      <c r="A120" s="29" t="s">
        <v>85</v>
      </c>
      <c r="B120" s="29" t="s">
        <v>86</v>
      </c>
      <c r="C120" s="29" t="s">
        <v>756</v>
      </c>
      <c r="D120" s="21" t="s">
        <v>2798</v>
      </c>
      <c r="E120" s="29" t="s">
        <v>2799</v>
      </c>
      <c r="F120" s="29" t="s">
        <v>227</v>
      </c>
      <c r="G120" s="21" t="s">
        <v>2800</v>
      </c>
      <c r="H120" s="21" t="s">
        <v>2801</v>
      </c>
      <c r="I120" s="29" t="s">
        <v>213</v>
      </c>
      <c r="J120" s="50">
        <v>452.23</v>
      </c>
      <c r="K120" s="50">
        <v>452.23</v>
      </c>
      <c r="L120" s="55">
        <v>0</v>
      </c>
      <c r="M120" s="29"/>
    </row>
    <row r="121" spans="1:13" ht="19.5" customHeight="1" x14ac:dyDescent="0.25">
      <c r="A121" s="29" t="s">
        <v>85</v>
      </c>
      <c r="B121" s="29" t="s">
        <v>86</v>
      </c>
      <c r="C121" s="29" t="s">
        <v>756</v>
      </c>
      <c r="D121" s="21" t="s">
        <v>2802</v>
      </c>
      <c r="E121" s="29" t="s">
        <v>2803</v>
      </c>
      <c r="F121" s="29" t="s">
        <v>227</v>
      </c>
      <c r="G121" s="21" t="s">
        <v>2804</v>
      </c>
      <c r="H121" s="21" t="s">
        <v>2805</v>
      </c>
      <c r="I121" s="29" t="s">
        <v>213</v>
      </c>
      <c r="J121" s="50">
        <v>1226.3599999999999</v>
      </c>
      <c r="K121" s="50">
        <v>1226.3599999999999</v>
      </c>
      <c r="L121" s="55">
        <v>0</v>
      </c>
      <c r="M121" s="29"/>
    </row>
    <row r="122" spans="1:13" ht="19.5" customHeight="1" x14ac:dyDescent="0.25">
      <c r="A122" s="29" t="s">
        <v>85</v>
      </c>
      <c r="B122" s="29" t="s">
        <v>86</v>
      </c>
      <c r="C122" s="29" t="s">
        <v>756</v>
      </c>
      <c r="D122" s="21" t="s">
        <v>2806</v>
      </c>
      <c r="E122" s="29" t="s">
        <v>2807</v>
      </c>
      <c r="F122" s="29" t="s">
        <v>227</v>
      </c>
      <c r="G122" s="21" t="s">
        <v>2808</v>
      </c>
      <c r="H122" s="21" t="s">
        <v>2809</v>
      </c>
      <c r="I122" s="29" t="s">
        <v>213</v>
      </c>
      <c r="J122" s="50">
        <v>1945.19</v>
      </c>
      <c r="K122" s="50">
        <v>1945.19</v>
      </c>
      <c r="L122" s="55">
        <v>0</v>
      </c>
      <c r="M122" s="29"/>
    </row>
    <row r="123" spans="1:13" ht="19.5" customHeight="1" x14ac:dyDescent="0.25">
      <c r="A123" s="29" t="s">
        <v>85</v>
      </c>
      <c r="B123" s="29" t="s">
        <v>86</v>
      </c>
      <c r="C123" s="29" t="s">
        <v>756</v>
      </c>
      <c r="D123" s="21" t="s">
        <v>2810</v>
      </c>
      <c r="E123" s="29" t="s">
        <v>2811</v>
      </c>
      <c r="F123" s="29" t="s">
        <v>227</v>
      </c>
      <c r="G123" s="21" t="s">
        <v>2812</v>
      </c>
      <c r="H123" s="21" t="s">
        <v>2789</v>
      </c>
      <c r="I123" s="29" t="s">
        <v>213</v>
      </c>
      <c r="J123" s="50">
        <v>587.51</v>
      </c>
      <c r="K123" s="50">
        <v>587.51</v>
      </c>
      <c r="L123" s="55">
        <v>0</v>
      </c>
      <c r="M123" s="29"/>
    </row>
    <row r="124" spans="1:13" ht="19.5" customHeight="1" x14ac:dyDescent="0.25">
      <c r="A124" s="29" t="s">
        <v>85</v>
      </c>
      <c r="B124" s="29" t="s">
        <v>86</v>
      </c>
      <c r="C124" s="29" t="s">
        <v>756</v>
      </c>
      <c r="D124" s="21" t="s">
        <v>2813</v>
      </c>
      <c r="E124" s="29" t="s">
        <v>2814</v>
      </c>
      <c r="F124" s="29" t="s">
        <v>227</v>
      </c>
      <c r="G124" s="21" t="s">
        <v>2815</v>
      </c>
      <c r="H124" s="21" t="s">
        <v>2793</v>
      </c>
      <c r="I124" s="29" t="s">
        <v>213</v>
      </c>
      <c r="J124" s="50">
        <v>1659.83</v>
      </c>
      <c r="K124" s="50">
        <v>1659.83</v>
      </c>
      <c r="L124" s="55">
        <v>0</v>
      </c>
      <c r="M124" s="29"/>
    </row>
    <row r="125" spans="1:13" ht="19.5" customHeight="1" x14ac:dyDescent="0.25">
      <c r="A125" s="29" t="s">
        <v>85</v>
      </c>
      <c r="B125" s="29" t="s">
        <v>86</v>
      </c>
      <c r="C125" s="29" t="s">
        <v>756</v>
      </c>
      <c r="D125" s="21" t="s">
        <v>2816</v>
      </c>
      <c r="E125" s="29" t="s">
        <v>2817</v>
      </c>
      <c r="F125" s="29" t="s">
        <v>227</v>
      </c>
      <c r="G125" s="21" t="s">
        <v>2818</v>
      </c>
      <c r="H125" s="21" t="s">
        <v>2797</v>
      </c>
      <c r="I125" s="29" t="s">
        <v>213</v>
      </c>
      <c r="J125" s="50">
        <v>2629.46</v>
      </c>
      <c r="K125" s="50">
        <v>2629.46</v>
      </c>
      <c r="L125" s="55">
        <v>0</v>
      </c>
      <c r="M125" s="29"/>
    </row>
    <row r="126" spans="1:13" ht="19.5" customHeight="1" x14ac:dyDescent="0.25">
      <c r="A126" s="29" t="s">
        <v>85</v>
      </c>
      <c r="B126" s="29" t="s">
        <v>86</v>
      </c>
      <c r="C126" s="29" t="s">
        <v>756</v>
      </c>
      <c r="D126" s="21" t="s">
        <v>2819</v>
      </c>
      <c r="E126" s="29" t="s">
        <v>2820</v>
      </c>
      <c r="F126" s="29" t="s">
        <v>227</v>
      </c>
      <c r="G126" s="21" t="s">
        <v>2821</v>
      </c>
      <c r="H126" s="21" t="s">
        <v>2822</v>
      </c>
      <c r="I126" s="29" t="s">
        <v>213</v>
      </c>
      <c r="J126" s="50">
        <v>246.85</v>
      </c>
      <c r="K126" s="50">
        <v>246.85</v>
      </c>
      <c r="L126" s="55">
        <v>0</v>
      </c>
      <c r="M126" s="29"/>
    </row>
    <row r="127" spans="1:13" ht="19.5" customHeight="1" x14ac:dyDescent="0.25">
      <c r="A127" s="29" t="s">
        <v>85</v>
      </c>
      <c r="B127" s="29" t="s">
        <v>86</v>
      </c>
      <c r="C127" s="29" t="s">
        <v>756</v>
      </c>
      <c r="D127" s="21" t="s">
        <v>2823</v>
      </c>
      <c r="E127" s="29" t="s">
        <v>2824</v>
      </c>
      <c r="F127" s="29" t="s">
        <v>227</v>
      </c>
      <c r="G127" s="21" t="s">
        <v>2825</v>
      </c>
      <c r="H127" s="21" t="s">
        <v>2826</v>
      </c>
      <c r="I127" s="29" t="s">
        <v>213</v>
      </c>
      <c r="J127" s="50">
        <v>740.55</v>
      </c>
      <c r="K127" s="50">
        <v>740.55</v>
      </c>
      <c r="L127" s="55">
        <v>0</v>
      </c>
      <c r="M127" s="29"/>
    </row>
    <row r="128" spans="1:13" ht="19.5" customHeight="1" x14ac:dyDescent="0.25">
      <c r="A128" s="29" t="s">
        <v>85</v>
      </c>
      <c r="B128" s="29" t="s">
        <v>86</v>
      </c>
      <c r="C128" s="29" t="s">
        <v>756</v>
      </c>
      <c r="D128" s="21" t="s">
        <v>2827</v>
      </c>
      <c r="E128" s="29" t="s">
        <v>2828</v>
      </c>
      <c r="F128" s="29" t="s">
        <v>227</v>
      </c>
      <c r="G128" s="21" t="s">
        <v>2829</v>
      </c>
      <c r="H128" s="21" t="s">
        <v>2826</v>
      </c>
      <c r="I128" s="29" t="s">
        <v>213</v>
      </c>
      <c r="J128" s="50">
        <v>1234.26</v>
      </c>
      <c r="K128" s="50">
        <v>1234.26</v>
      </c>
      <c r="L128" s="55">
        <v>0</v>
      </c>
      <c r="M128" s="29"/>
    </row>
    <row r="129" spans="1:13" ht="19.5" customHeight="1" x14ac:dyDescent="0.25">
      <c r="A129" s="29" t="s">
        <v>85</v>
      </c>
      <c r="B129" s="29" t="s">
        <v>86</v>
      </c>
      <c r="C129" s="29" t="s">
        <v>756</v>
      </c>
      <c r="D129" s="21" t="s">
        <v>2830</v>
      </c>
      <c r="E129" s="29" t="s">
        <v>2831</v>
      </c>
      <c r="F129" s="29" t="s">
        <v>227</v>
      </c>
      <c r="G129" s="21" t="s">
        <v>2832</v>
      </c>
      <c r="H129" s="21" t="s">
        <v>2801</v>
      </c>
      <c r="I129" s="29" t="s">
        <v>213</v>
      </c>
      <c r="J129" s="50">
        <v>635.89</v>
      </c>
      <c r="K129" s="50">
        <v>635.89</v>
      </c>
      <c r="L129" s="55">
        <v>0</v>
      </c>
      <c r="M129" s="29"/>
    </row>
    <row r="130" spans="1:13" ht="19.5" customHeight="1" x14ac:dyDescent="0.25">
      <c r="A130" s="29" t="s">
        <v>85</v>
      </c>
      <c r="B130" s="29" t="s">
        <v>86</v>
      </c>
      <c r="C130" s="29" t="s">
        <v>756</v>
      </c>
      <c r="D130" s="21" t="s">
        <v>2833</v>
      </c>
      <c r="E130" s="29" t="s">
        <v>2834</v>
      </c>
      <c r="F130" s="29" t="s">
        <v>227</v>
      </c>
      <c r="G130" s="21" t="s">
        <v>2835</v>
      </c>
      <c r="H130" s="21" t="s">
        <v>2805</v>
      </c>
      <c r="I130" s="29" t="s">
        <v>213</v>
      </c>
      <c r="J130" s="50">
        <v>1804.98</v>
      </c>
      <c r="K130" s="50">
        <v>1804.98</v>
      </c>
      <c r="L130" s="55">
        <v>0</v>
      </c>
      <c r="M130" s="29"/>
    </row>
    <row r="131" spans="1:13" ht="19.5" customHeight="1" x14ac:dyDescent="0.25">
      <c r="A131" s="29" t="s">
        <v>85</v>
      </c>
      <c r="B131" s="29" t="s">
        <v>86</v>
      </c>
      <c r="C131" s="29" t="s">
        <v>756</v>
      </c>
      <c r="D131" s="21" t="s">
        <v>2836</v>
      </c>
      <c r="E131" s="29" t="s">
        <v>2837</v>
      </c>
      <c r="F131" s="29" t="s">
        <v>227</v>
      </c>
      <c r="G131" s="21" t="s">
        <v>2838</v>
      </c>
      <c r="H131" s="21" t="s">
        <v>2809</v>
      </c>
      <c r="I131" s="29" t="s">
        <v>213</v>
      </c>
      <c r="J131" s="50">
        <v>2871.38</v>
      </c>
      <c r="K131" s="50">
        <v>2871.38</v>
      </c>
      <c r="L131" s="55">
        <v>0</v>
      </c>
      <c r="M131" s="29"/>
    </row>
    <row r="132" spans="1:13" ht="19.5" customHeight="1" x14ac:dyDescent="0.25">
      <c r="A132" s="29" t="s">
        <v>85</v>
      </c>
      <c r="B132" s="29" t="s">
        <v>86</v>
      </c>
      <c r="C132" s="29" t="s">
        <v>280</v>
      </c>
      <c r="D132" s="21" t="s">
        <v>2839</v>
      </c>
      <c r="E132" s="29" t="s">
        <v>2448</v>
      </c>
      <c r="F132" s="29" t="s">
        <v>227</v>
      </c>
      <c r="G132" s="21" t="s">
        <v>2840</v>
      </c>
      <c r="H132" s="21" t="s">
        <v>2841</v>
      </c>
      <c r="I132" s="29" t="s">
        <v>213</v>
      </c>
      <c r="J132" s="50">
        <v>370.28</v>
      </c>
      <c r="K132" s="50">
        <v>370.28</v>
      </c>
      <c r="L132" s="55">
        <v>0</v>
      </c>
      <c r="M132" s="29"/>
    </row>
    <row r="133" spans="1:13" ht="19.5" customHeight="1" x14ac:dyDescent="0.25">
      <c r="A133" s="29" t="s">
        <v>85</v>
      </c>
      <c r="B133" s="29" t="s">
        <v>86</v>
      </c>
      <c r="C133" s="29" t="s">
        <v>280</v>
      </c>
      <c r="D133" s="21" t="s">
        <v>2842</v>
      </c>
      <c r="E133" s="29" t="s">
        <v>2452</v>
      </c>
      <c r="F133" s="29" t="s">
        <v>227</v>
      </c>
      <c r="G133" s="21" t="s">
        <v>2843</v>
      </c>
      <c r="H133" s="21" t="s">
        <v>2841</v>
      </c>
      <c r="I133" s="29" t="s">
        <v>213</v>
      </c>
      <c r="J133" s="50">
        <v>701.06</v>
      </c>
      <c r="K133" s="50">
        <v>701.06</v>
      </c>
      <c r="L133" s="55">
        <v>0</v>
      </c>
      <c r="M133" s="29"/>
    </row>
    <row r="134" spans="1:13" ht="19.5" customHeight="1" x14ac:dyDescent="0.25">
      <c r="A134" s="29" t="s">
        <v>85</v>
      </c>
      <c r="B134" s="29" t="s">
        <v>86</v>
      </c>
      <c r="C134" s="29" t="s">
        <v>280</v>
      </c>
      <c r="D134" s="21" t="s">
        <v>2844</v>
      </c>
      <c r="E134" s="29" t="s">
        <v>2456</v>
      </c>
      <c r="F134" s="29" t="s">
        <v>227</v>
      </c>
      <c r="G134" s="21" t="s">
        <v>2845</v>
      </c>
      <c r="H134" s="21" t="s">
        <v>2841</v>
      </c>
      <c r="I134" s="29" t="s">
        <v>213</v>
      </c>
      <c r="J134" s="50">
        <v>1036.78</v>
      </c>
      <c r="K134" s="50">
        <v>1036.78</v>
      </c>
      <c r="L134" s="55">
        <v>0</v>
      </c>
      <c r="M134" s="29"/>
    </row>
    <row r="135" spans="1:13" ht="19.5" customHeight="1" x14ac:dyDescent="0.25">
      <c r="A135" s="29" t="s">
        <v>85</v>
      </c>
      <c r="B135" s="29" t="s">
        <v>86</v>
      </c>
      <c r="C135" s="29" t="s">
        <v>280</v>
      </c>
      <c r="D135" s="21" t="s">
        <v>2846</v>
      </c>
      <c r="E135" s="29" t="s">
        <v>2460</v>
      </c>
      <c r="F135" s="29" t="s">
        <v>227</v>
      </c>
      <c r="G135" s="21" t="s">
        <v>2847</v>
      </c>
      <c r="H135" s="21" t="s">
        <v>2841</v>
      </c>
      <c r="I135" s="29" t="s">
        <v>213</v>
      </c>
      <c r="J135" s="50">
        <v>1333</v>
      </c>
      <c r="K135" s="50">
        <v>1333</v>
      </c>
      <c r="L135" s="55">
        <v>0</v>
      </c>
      <c r="M135" s="29"/>
    </row>
    <row r="136" spans="1:13" ht="19.5" customHeight="1" x14ac:dyDescent="0.25">
      <c r="A136" s="29" t="s">
        <v>85</v>
      </c>
      <c r="B136" s="29" t="s">
        <v>86</v>
      </c>
      <c r="C136" s="29" t="s">
        <v>280</v>
      </c>
      <c r="D136" s="21" t="s">
        <v>2848</v>
      </c>
      <c r="E136" s="29" t="s">
        <v>2464</v>
      </c>
      <c r="F136" s="29" t="s">
        <v>227</v>
      </c>
      <c r="G136" s="21" t="s">
        <v>2849</v>
      </c>
      <c r="H136" s="21" t="s">
        <v>2841</v>
      </c>
      <c r="I136" s="29" t="s">
        <v>213</v>
      </c>
      <c r="J136" s="50">
        <v>1629.22</v>
      </c>
      <c r="K136" s="50">
        <v>1629.22</v>
      </c>
      <c r="L136" s="55">
        <v>0</v>
      </c>
      <c r="M136" s="29"/>
    </row>
    <row r="137" spans="1:13" ht="19.5" customHeight="1" x14ac:dyDescent="0.25">
      <c r="A137" s="29" t="s">
        <v>85</v>
      </c>
      <c r="B137" s="29" t="s">
        <v>86</v>
      </c>
      <c r="C137" s="29" t="s">
        <v>280</v>
      </c>
      <c r="D137" s="21" t="s">
        <v>2850</v>
      </c>
      <c r="E137" s="29" t="s">
        <v>2580</v>
      </c>
      <c r="F137" s="29" t="s">
        <v>227</v>
      </c>
      <c r="G137" s="21" t="s">
        <v>2851</v>
      </c>
      <c r="H137" s="21" t="s">
        <v>2852</v>
      </c>
      <c r="I137" s="29" t="s">
        <v>213</v>
      </c>
      <c r="J137" s="50">
        <v>503.58</v>
      </c>
      <c r="K137" s="50">
        <v>503.58</v>
      </c>
      <c r="L137" s="55">
        <v>0</v>
      </c>
      <c r="M137" s="29"/>
    </row>
    <row r="138" spans="1:13" ht="19.5" customHeight="1" x14ac:dyDescent="0.25">
      <c r="A138" s="29" t="s">
        <v>85</v>
      </c>
      <c r="B138" s="29" t="s">
        <v>86</v>
      </c>
      <c r="C138" s="29" t="s">
        <v>280</v>
      </c>
      <c r="D138" s="21" t="s">
        <v>2853</v>
      </c>
      <c r="E138" s="29" t="s">
        <v>2584</v>
      </c>
      <c r="F138" s="29" t="s">
        <v>227</v>
      </c>
      <c r="G138" s="21" t="s">
        <v>2854</v>
      </c>
      <c r="H138" s="21" t="s">
        <v>2852</v>
      </c>
      <c r="I138" s="29" t="s">
        <v>213</v>
      </c>
      <c r="J138" s="50">
        <v>962.72</v>
      </c>
      <c r="K138" s="50">
        <v>962.72</v>
      </c>
      <c r="L138" s="55">
        <v>0</v>
      </c>
      <c r="M138" s="29"/>
    </row>
    <row r="139" spans="1:13" ht="19.5" customHeight="1" x14ac:dyDescent="0.25">
      <c r="A139" s="29" t="s">
        <v>85</v>
      </c>
      <c r="B139" s="29" t="s">
        <v>86</v>
      </c>
      <c r="C139" s="29" t="s">
        <v>280</v>
      </c>
      <c r="D139" s="21" t="s">
        <v>2855</v>
      </c>
      <c r="E139" s="29" t="s">
        <v>2587</v>
      </c>
      <c r="F139" s="29" t="s">
        <v>227</v>
      </c>
      <c r="G139" s="21" t="s">
        <v>2856</v>
      </c>
      <c r="H139" s="21" t="s">
        <v>2852</v>
      </c>
      <c r="I139" s="29" t="s">
        <v>213</v>
      </c>
      <c r="J139" s="50">
        <v>1392.24</v>
      </c>
      <c r="K139" s="50">
        <v>1392.24</v>
      </c>
      <c r="L139" s="55">
        <v>0</v>
      </c>
      <c r="M139" s="29"/>
    </row>
    <row r="140" spans="1:13" ht="19.5" customHeight="1" x14ac:dyDescent="0.25">
      <c r="A140" s="29" t="s">
        <v>85</v>
      </c>
      <c r="B140" s="29" t="s">
        <v>86</v>
      </c>
      <c r="C140" s="29" t="s">
        <v>280</v>
      </c>
      <c r="D140" s="21" t="s">
        <v>2857</v>
      </c>
      <c r="E140" s="29" t="s">
        <v>2590</v>
      </c>
      <c r="F140" s="29" t="s">
        <v>227</v>
      </c>
      <c r="G140" s="21" t="s">
        <v>2858</v>
      </c>
      <c r="H140" s="21" t="s">
        <v>2852</v>
      </c>
      <c r="I140" s="29" t="s">
        <v>213</v>
      </c>
      <c r="J140" s="50">
        <v>1826.7</v>
      </c>
      <c r="K140" s="50">
        <v>1826.7</v>
      </c>
      <c r="L140" s="55">
        <v>0</v>
      </c>
      <c r="M140" s="29"/>
    </row>
    <row r="141" spans="1:13" ht="19.5" customHeight="1" x14ac:dyDescent="0.25">
      <c r="A141" s="29" t="s">
        <v>85</v>
      </c>
      <c r="B141" s="29" t="s">
        <v>86</v>
      </c>
      <c r="C141" s="29" t="s">
        <v>280</v>
      </c>
      <c r="D141" s="21" t="s">
        <v>2859</v>
      </c>
      <c r="E141" s="29" t="s">
        <v>2593</v>
      </c>
      <c r="F141" s="29" t="s">
        <v>227</v>
      </c>
      <c r="G141" s="21" t="s">
        <v>2860</v>
      </c>
      <c r="H141" s="21" t="s">
        <v>2852</v>
      </c>
      <c r="I141" s="29" t="s">
        <v>213</v>
      </c>
      <c r="J141" s="50">
        <v>2196.98</v>
      </c>
      <c r="K141" s="50">
        <v>2196.98</v>
      </c>
      <c r="L141" s="55">
        <v>0</v>
      </c>
      <c r="M141" s="29"/>
    </row>
    <row r="142" spans="1:13" ht="19.5" customHeight="1" x14ac:dyDescent="0.25">
      <c r="A142" s="29" t="s">
        <v>85</v>
      </c>
      <c r="B142" s="29" t="s">
        <v>86</v>
      </c>
      <c r="C142" s="29" t="s">
        <v>280</v>
      </c>
      <c r="D142" s="21" t="s">
        <v>2861</v>
      </c>
      <c r="E142" s="29" t="s">
        <v>2428</v>
      </c>
      <c r="F142" s="29" t="s">
        <v>227</v>
      </c>
      <c r="G142" s="21" t="s">
        <v>2862</v>
      </c>
      <c r="H142" s="21" t="s">
        <v>2863</v>
      </c>
      <c r="I142" s="29" t="s">
        <v>213</v>
      </c>
      <c r="J142" s="50">
        <v>256.73</v>
      </c>
      <c r="K142" s="50">
        <v>256.73</v>
      </c>
      <c r="L142" s="55">
        <v>0</v>
      </c>
      <c r="M142" s="29"/>
    </row>
    <row r="143" spans="1:13" ht="19.5" customHeight="1" x14ac:dyDescent="0.25">
      <c r="A143" s="29" t="s">
        <v>85</v>
      </c>
      <c r="B143" s="29" t="s">
        <v>86</v>
      </c>
      <c r="C143" s="29" t="s">
        <v>280</v>
      </c>
      <c r="D143" s="21" t="s">
        <v>2864</v>
      </c>
      <c r="E143" s="29" t="s">
        <v>2432</v>
      </c>
      <c r="F143" s="29" t="s">
        <v>227</v>
      </c>
      <c r="G143" s="21" t="s">
        <v>2865</v>
      </c>
      <c r="H143" s="21" t="s">
        <v>2866</v>
      </c>
      <c r="I143" s="29" t="s">
        <v>213</v>
      </c>
      <c r="J143" s="50">
        <v>473.95</v>
      </c>
      <c r="K143" s="50">
        <v>473.95</v>
      </c>
      <c r="L143" s="55">
        <v>0</v>
      </c>
      <c r="M143" s="29"/>
    </row>
    <row r="144" spans="1:13" ht="19.5" customHeight="1" x14ac:dyDescent="0.25">
      <c r="A144" s="29" t="s">
        <v>85</v>
      </c>
      <c r="B144" s="29" t="s">
        <v>86</v>
      </c>
      <c r="C144" s="29" t="s">
        <v>280</v>
      </c>
      <c r="D144" s="21" t="s">
        <v>2867</v>
      </c>
      <c r="E144" s="29" t="s">
        <v>2436</v>
      </c>
      <c r="F144" s="29" t="s">
        <v>227</v>
      </c>
      <c r="G144" s="21" t="s">
        <v>2868</v>
      </c>
      <c r="H144" s="21" t="s">
        <v>2866</v>
      </c>
      <c r="I144" s="29" t="s">
        <v>213</v>
      </c>
      <c r="J144" s="50">
        <v>691.18</v>
      </c>
      <c r="K144" s="50">
        <v>691.18</v>
      </c>
      <c r="L144" s="55">
        <v>0</v>
      </c>
      <c r="M144" s="29"/>
    </row>
    <row r="145" spans="1:13" ht="19.5" customHeight="1" x14ac:dyDescent="0.25">
      <c r="A145" s="29" t="s">
        <v>85</v>
      </c>
      <c r="B145" s="29" t="s">
        <v>86</v>
      </c>
      <c r="C145" s="29" t="s">
        <v>280</v>
      </c>
      <c r="D145" s="21" t="s">
        <v>2869</v>
      </c>
      <c r="E145" s="29" t="s">
        <v>2440</v>
      </c>
      <c r="F145" s="29" t="s">
        <v>227</v>
      </c>
      <c r="G145" s="21" t="s">
        <v>2870</v>
      </c>
      <c r="H145" s="21" t="s">
        <v>2866</v>
      </c>
      <c r="I145" s="29" t="s">
        <v>213</v>
      </c>
      <c r="J145" s="50">
        <v>888.66</v>
      </c>
      <c r="K145" s="50">
        <v>888.66</v>
      </c>
      <c r="L145" s="55">
        <v>0</v>
      </c>
      <c r="M145" s="29"/>
    </row>
    <row r="146" spans="1:13" ht="19.5" customHeight="1" x14ac:dyDescent="0.25">
      <c r="A146" s="29" t="s">
        <v>85</v>
      </c>
      <c r="B146" s="29" t="s">
        <v>86</v>
      </c>
      <c r="C146" s="29" t="s">
        <v>280</v>
      </c>
      <c r="D146" s="21" t="s">
        <v>2871</v>
      </c>
      <c r="E146" s="29" t="s">
        <v>2444</v>
      </c>
      <c r="F146" s="29" t="s">
        <v>227</v>
      </c>
      <c r="G146" s="21" t="s">
        <v>2872</v>
      </c>
      <c r="H146" s="21" t="s">
        <v>2863</v>
      </c>
      <c r="I146" s="29" t="s">
        <v>213</v>
      </c>
      <c r="J146" s="50">
        <v>1081.21</v>
      </c>
      <c r="K146" s="50">
        <v>1081.21</v>
      </c>
      <c r="L146" s="55">
        <v>0</v>
      </c>
      <c r="M146" s="29"/>
    </row>
    <row r="147" spans="1:13" ht="19.5" customHeight="1" x14ac:dyDescent="0.25">
      <c r="A147" s="29" t="s">
        <v>85</v>
      </c>
      <c r="B147" s="29" t="s">
        <v>86</v>
      </c>
      <c r="C147" s="29" t="s">
        <v>280</v>
      </c>
      <c r="D147" s="21" t="s">
        <v>2873</v>
      </c>
      <c r="E147" s="29" t="s">
        <v>2534</v>
      </c>
      <c r="F147" s="29" t="s">
        <v>227</v>
      </c>
      <c r="G147" s="21" t="s">
        <v>2874</v>
      </c>
      <c r="H147" s="21" t="s">
        <v>2875</v>
      </c>
      <c r="I147" s="29" t="s">
        <v>213</v>
      </c>
      <c r="J147" s="50">
        <v>473.95</v>
      </c>
      <c r="K147" s="50">
        <v>473.95</v>
      </c>
      <c r="L147" s="55">
        <v>0</v>
      </c>
      <c r="M147" s="29"/>
    </row>
    <row r="148" spans="1:13" ht="19.5" customHeight="1" x14ac:dyDescent="0.25">
      <c r="A148" s="29" t="s">
        <v>85</v>
      </c>
      <c r="B148" s="29" t="s">
        <v>86</v>
      </c>
      <c r="C148" s="29" t="s">
        <v>280</v>
      </c>
      <c r="D148" s="21" t="s">
        <v>2876</v>
      </c>
      <c r="E148" s="29" t="s">
        <v>2537</v>
      </c>
      <c r="F148" s="29" t="s">
        <v>227</v>
      </c>
      <c r="G148" s="21" t="s">
        <v>2877</v>
      </c>
      <c r="H148" s="21" t="s">
        <v>2875</v>
      </c>
      <c r="I148" s="29" t="s">
        <v>213</v>
      </c>
      <c r="J148" s="50">
        <v>888.66</v>
      </c>
      <c r="K148" s="50">
        <v>888.66</v>
      </c>
      <c r="L148" s="55">
        <v>0</v>
      </c>
      <c r="M148" s="29"/>
    </row>
    <row r="149" spans="1:13" ht="19.5" customHeight="1" x14ac:dyDescent="0.25">
      <c r="A149" s="29" t="s">
        <v>85</v>
      </c>
      <c r="B149" s="29" t="s">
        <v>86</v>
      </c>
      <c r="C149" s="29" t="s">
        <v>280</v>
      </c>
      <c r="D149" s="21" t="s">
        <v>2878</v>
      </c>
      <c r="E149" s="29" t="s">
        <v>2540</v>
      </c>
      <c r="F149" s="29" t="s">
        <v>227</v>
      </c>
      <c r="G149" s="21" t="s">
        <v>2879</v>
      </c>
      <c r="H149" s="21" t="s">
        <v>2875</v>
      </c>
      <c r="I149" s="29" t="s">
        <v>213</v>
      </c>
      <c r="J149" s="50">
        <v>1298.44</v>
      </c>
      <c r="K149" s="50">
        <v>1298.44</v>
      </c>
      <c r="L149" s="55">
        <v>0</v>
      </c>
      <c r="M149" s="29"/>
    </row>
    <row r="150" spans="1:13" ht="19.5" customHeight="1" x14ac:dyDescent="0.25">
      <c r="A150" s="29" t="s">
        <v>85</v>
      </c>
      <c r="B150" s="29" t="s">
        <v>86</v>
      </c>
      <c r="C150" s="29" t="s">
        <v>280</v>
      </c>
      <c r="D150" s="21" t="s">
        <v>2880</v>
      </c>
      <c r="E150" s="29" t="s">
        <v>2543</v>
      </c>
      <c r="F150" s="29" t="s">
        <v>227</v>
      </c>
      <c r="G150" s="21" t="s">
        <v>2881</v>
      </c>
      <c r="H150" s="21" t="s">
        <v>2875</v>
      </c>
      <c r="I150" s="29" t="s">
        <v>213</v>
      </c>
      <c r="J150" s="50">
        <v>1678.59</v>
      </c>
      <c r="K150" s="50">
        <v>1678.59</v>
      </c>
      <c r="L150" s="55">
        <v>0</v>
      </c>
      <c r="M150" s="29"/>
    </row>
    <row r="151" spans="1:13" ht="19.5" customHeight="1" x14ac:dyDescent="0.25">
      <c r="A151" s="29" t="s">
        <v>85</v>
      </c>
      <c r="B151" s="29" t="s">
        <v>86</v>
      </c>
      <c r="C151" s="29" t="s">
        <v>280</v>
      </c>
      <c r="D151" s="21" t="s">
        <v>2882</v>
      </c>
      <c r="E151" s="29" t="s">
        <v>2546</v>
      </c>
      <c r="F151" s="29" t="s">
        <v>227</v>
      </c>
      <c r="G151" s="21" t="s">
        <v>2883</v>
      </c>
      <c r="H151" s="21" t="s">
        <v>2875</v>
      </c>
      <c r="I151" s="29" t="s">
        <v>213</v>
      </c>
      <c r="J151" s="50">
        <v>2024.18</v>
      </c>
      <c r="K151" s="50">
        <v>2024.18</v>
      </c>
      <c r="L151" s="55">
        <v>0</v>
      </c>
      <c r="M151" s="29"/>
    </row>
    <row r="152" spans="1:13" ht="19.5" customHeight="1" x14ac:dyDescent="0.25">
      <c r="A152" s="29" t="s">
        <v>85</v>
      </c>
      <c r="B152" s="29" t="s">
        <v>86</v>
      </c>
      <c r="C152" s="29" t="s">
        <v>280</v>
      </c>
      <c r="D152" s="21" t="s">
        <v>2884</v>
      </c>
      <c r="E152" s="29" t="s">
        <v>2885</v>
      </c>
      <c r="F152" s="29" t="s">
        <v>227</v>
      </c>
      <c r="G152" s="21" t="s">
        <v>2886</v>
      </c>
      <c r="H152" s="21" t="s">
        <v>2887</v>
      </c>
      <c r="I152" s="29" t="s">
        <v>213</v>
      </c>
      <c r="J152" s="50">
        <v>320.91000000000003</v>
      </c>
      <c r="K152" s="50">
        <v>320.91000000000003</v>
      </c>
      <c r="L152" s="55">
        <v>0</v>
      </c>
      <c r="M152" s="29"/>
    </row>
    <row r="153" spans="1:13" ht="19.5" customHeight="1" x14ac:dyDescent="0.25">
      <c r="A153" s="29" t="s">
        <v>85</v>
      </c>
      <c r="B153" s="29" t="s">
        <v>86</v>
      </c>
      <c r="C153" s="29" t="s">
        <v>280</v>
      </c>
      <c r="D153" s="21" t="s">
        <v>2888</v>
      </c>
      <c r="E153" s="29" t="s">
        <v>2889</v>
      </c>
      <c r="F153" s="29" t="s">
        <v>227</v>
      </c>
      <c r="G153" s="21" t="s">
        <v>2890</v>
      </c>
      <c r="H153" s="21" t="s">
        <v>2891</v>
      </c>
      <c r="I153" s="29" t="s">
        <v>213</v>
      </c>
      <c r="J153" s="50">
        <v>592.44000000000005</v>
      </c>
      <c r="K153" s="50">
        <v>592.44000000000005</v>
      </c>
      <c r="L153" s="55">
        <v>0</v>
      </c>
      <c r="M153" s="29"/>
    </row>
    <row r="154" spans="1:13" ht="19.5" customHeight="1" x14ac:dyDescent="0.25">
      <c r="A154" s="29" t="s">
        <v>85</v>
      </c>
      <c r="B154" s="29" t="s">
        <v>86</v>
      </c>
      <c r="C154" s="29" t="s">
        <v>280</v>
      </c>
      <c r="D154" s="21" t="s">
        <v>2892</v>
      </c>
      <c r="E154" s="29" t="s">
        <v>2893</v>
      </c>
      <c r="F154" s="29" t="s">
        <v>227</v>
      </c>
      <c r="G154" s="21" t="s">
        <v>2894</v>
      </c>
      <c r="H154" s="21" t="s">
        <v>2895</v>
      </c>
      <c r="I154" s="29" t="s">
        <v>213</v>
      </c>
      <c r="J154" s="50">
        <v>849.17</v>
      </c>
      <c r="K154" s="50">
        <v>849.17</v>
      </c>
      <c r="L154" s="55">
        <v>0</v>
      </c>
      <c r="M154" s="29"/>
    </row>
    <row r="155" spans="1:13" ht="19.5" customHeight="1" x14ac:dyDescent="0.25">
      <c r="A155" s="29" t="s">
        <v>85</v>
      </c>
      <c r="B155" s="29" t="s">
        <v>86</v>
      </c>
      <c r="C155" s="29" t="s">
        <v>280</v>
      </c>
      <c r="D155" s="21" t="s">
        <v>2896</v>
      </c>
      <c r="E155" s="29" t="s">
        <v>2897</v>
      </c>
      <c r="F155" s="29" t="s">
        <v>227</v>
      </c>
      <c r="G155" s="21" t="s">
        <v>2898</v>
      </c>
      <c r="H155" s="21" t="s">
        <v>2899</v>
      </c>
      <c r="I155" s="29" t="s">
        <v>213</v>
      </c>
      <c r="J155" s="50">
        <v>1086.1500000000001</v>
      </c>
      <c r="K155" s="50">
        <v>1086.1500000000001</v>
      </c>
      <c r="L155" s="55">
        <v>0</v>
      </c>
      <c r="M155" s="29"/>
    </row>
    <row r="156" spans="1:13" ht="19.5" customHeight="1" x14ac:dyDescent="0.25">
      <c r="A156" s="29" t="s">
        <v>85</v>
      </c>
      <c r="B156" s="29" t="s">
        <v>86</v>
      </c>
      <c r="C156" s="29" t="s">
        <v>280</v>
      </c>
      <c r="D156" s="21" t="s">
        <v>2900</v>
      </c>
      <c r="E156" s="29" t="s">
        <v>2901</v>
      </c>
      <c r="F156" s="29" t="s">
        <v>227</v>
      </c>
      <c r="G156" s="21" t="s">
        <v>2902</v>
      </c>
      <c r="H156" s="21" t="s">
        <v>2903</v>
      </c>
      <c r="I156" s="29" t="s">
        <v>213</v>
      </c>
      <c r="J156" s="50">
        <v>1308.31</v>
      </c>
      <c r="K156" s="50">
        <v>1308.31</v>
      </c>
      <c r="L156" s="55">
        <v>0</v>
      </c>
      <c r="M156" s="29"/>
    </row>
    <row r="157" spans="1:13" ht="19.5" customHeight="1" x14ac:dyDescent="0.25">
      <c r="A157" s="29" t="s">
        <v>85</v>
      </c>
      <c r="B157" s="29" t="s">
        <v>86</v>
      </c>
      <c r="C157" s="29" t="s">
        <v>280</v>
      </c>
      <c r="D157" s="21" t="s">
        <v>2904</v>
      </c>
      <c r="E157" s="29" t="s">
        <v>2701</v>
      </c>
      <c r="F157" s="29" t="s">
        <v>227</v>
      </c>
      <c r="G157" s="21" t="s">
        <v>2905</v>
      </c>
      <c r="H157" s="21" t="s">
        <v>2852</v>
      </c>
      <c r="I157" s="29" t="s">
        <v>213</v>
      </c>
      <c r="J157" s="50">
        <v>1283.6300000000001</v>
      </c>
      <c r="K157" s="50">
        <v>1283.6300000000001</v>
      </c>
      <c r="L157" s="55">
        <v>0</v>
      </c>
      <c r="M157" s="29"/>
    </row>
    <row r="158" spans="1:13" ht="19.5" customHeight="1" x14ac:dyDescent="0.25">
      <c r="A158" s="29" t="s">
        <v>85</v>
      </c>
      <c r="B158" s="29" t="s">
        <v>86</v>
      </c>
      <c r="C158" s="29" t="s">
        <v>280</v>
      </c>
      <c r="D158" s="21" t="s">
        <v>2906</v>
      </c>
      <c r="E158" s="29" t="s">
        <v>2907</v>
      </c>
      <c r="F158" s="29" t="s">
        <v>227</v>
      </c>
      <c r="G158" s="21" t="s">
        <v>2908</v>
      </c>
      <c r="H158" s="21" t="s">
        <v>2852</v>
      </c>
      <c r="I158" s="29" t="s">
        <v>213</v>
      </c>
      <c r="J158" s="50">
        <v>2409.27</v>
      </c>
      <c r="K158" s="50">
        <v>2409.27</v>
      </c>
      <c r="L158" s="55">
        <v>0</v>
      </c>
      <c r="M158" s="29"/>
    </row>
    <row r="159" spans="1:13" ht="19.5" customHeight="1" x14ac:dyDescent="0.25">
      <c r="A159" s="29" t="s">
        <v>85</v>
      </c>
      <c r="B159" s="29" t="s">
        <v>86</v>
      </c>
      <c r="C159" s="29" t="s">
        <v>280</v>
      </c>
      <c r="D159" s="21" t="s">
        <v>2909</v>
      </c>
      <c r="E159" s="29" t="s">
        <v>2705</v>
      </c>
      <c r="F159" s="29" t="s">
        <v>227</v>
      </c>
      <c r="G159" s="21" t="s">
        <v>2910</v>
      </c>
      <c r="H159" s="21" t="s">
        <v>2852</v>
      </c>
      <c r="I159" s="29" t="s">
        <v>213</v>
      </c>
      <c r="J159" s="50">
        <v>3475.67</v>
      </c>
      <c r="K159" s="50">
        <v>3475.67</v>
      </c>
      <c r="L159" s="55">
        <v>0</v>
      </c>
      <c r="M159" s="29"/>
    </row>
    <row r="160" spans="1:13" ht="19.5" customHeight="1" x14ac:dyDescent="0.25">
      <c r="A160" s="29" t="s">
        <v>85</v>
      </c>
      <c r="B160" s="29" t="s">
        <v>86</v>
      </c>
      <c r="C160" s="29" t="s">
        <v>280</v>
      </c>
      <c r="D160" s="21" t="s">
        <v>2911</v>
      </c>
      <c r="E160" s="29" t="s">
        <v>2912</v>
      </c>
      <c r="F160" s="29" t="s">
        <v>227</v>
      </c>
      <c r="G160" s="21" t="s">
        <v>2913</v>
      </c>
      <c r="H160" s="21" t="s">
        <v>2852</v>
      </c>
      <c r="I160" s="29" t="s">
        <v>213</v>
      </c>
      <c r="J160" s="50">
        <v>4482.82</v>
      </c>
      <c r="K160" s="50">
        <v>4482.82</v>
      </c>
      <c r="L160" s="55">
        <v>0</v>
      </c>
      <c r="M160" s="29"/>
    </row>
    <row r="161" spans="1:13" ht="19.5" customHeight="1" x14ac:dyDescent="0.25">
      <c r="A161" s="29" t="s">
        <v>85</v>
      </c>
      <c r="B161" s="29" t="s">
        <v>86</v>
      </c>
      <c r="C161" s="29" t="s">
        <v>280</v>
      </c>
      <c r="D161" s="21" t="s">
        <v>2914</v>
      </c>
      <c r="E161" s="29" t="s">
        <v>2716</v>
      </c>
      <c r="F161" s="29" t="s">
        <v>227</v>
      </c>
      <c r="G161" s="21" t="s">
        <v>2915</v>
      </c>
      <c r="H161" s="21" t="s">
        <v>2852</v>
      </c>
      <c r="I161" s="29" t="s">
        <v>213</v>
      </c>
      <c r="J161" s="50">
        <v>5331.99</v>
      </c>
      <c r="K161" s="50">
        <v>5331.99</v>
      </c>
      <c r="L161" s="55">
        <v>0</v>
      </c>
      <c r="M161" s="29"/>
    </row>
    <row r="162" spans="1:13" ht="15.75" customHeight="1" x14ac:dyDescent="0.25">
      <c r="A162" s="29" t="s">
        <v>85</v>
      </c>
      <c r="B162" s="29" t="s">
        <v>86</v>
      </c>
      <c r="C162" s="29" t="s">
        <v>2647</v>
      </c>
      <c r="D162" s="21" t="s">
        <v>2916</v>
      </c>
      <c r="E162" s="29" t="s">
        <v>2917</v>
      </c>
      <c r="F162" s="29" t="s">
        <v>227</v>
      </c>
      <c r="G162" s="21" t="s">
        <v>2918</v>
      </c>
      <c r="H162" s="21" t="s">
        <v>2919</v>
      </c>
      <c r="I162" s="29" t="s">
        <v>213</v>
      </c>
      <c r="J162" s="50">
        <v>389.04</v>
      </c>
      <c r="K162" s="50">
        <v>389.04</v>
      </c>
      <c r="L162" s="55">
        <v>0</v>
      </c>
      <c r="M162" s="29"/>
    </row>
    <row r="163" spans="1:13" ht="15.75" customHeight="1" x14ac:dyDescent="0.25">
      <c r="A163" s="29" t="s">
        <v>85</v>
      </c>
      <c r="B163" s="29" t="s">
        <v>86</v>
      </c>
      <c r="C163" s="29" t="s">
        <v>2647</v>
      </c>
      <c r="D163" s="21" t="s">
        <v>2920</v>
      </c>
      <c r="E163" s="29" t="s">
        <v>2921</v>
      </c>
      <c r="F163" s="29" t="s">
        <v>227</v>
      </c>
      <c r="G163" s="21" t="s">
        <v>2922</v>
      </c>
      <c r="H163" s="21" t="s">
        <v>2923</v>
      </c>
      <c r="I163" s="29" t="s">
        <v>213</v>
      </c>
      <c r="J163" s="50">
        <v>1105.8900000000001</v>
      </c>
      <c r="K163" s="50">
        <v>1105.8900000000001</v>
      </c>
      <c r="L163" s="55">
        <v>0</v>
      </c>
      <c r="M163" s="29"/>
    </row>
    <row r="164" spans="1:13" ht="15.75" customHeight="1" x14ac:dyDescent="0.25">
      <c r="A164" s="29" t="s">
        <v>85</v>
      </c>
      <c r="B164" s="29" t="s">
        <v>86</v>
      </c>
      <c r="C164" s="29" t="s">
        <v>2647</v>
      </c>
      <c r="D164" s="21" t="s">
        <v>2924</v>
      </c>
      <c r="E164" s="29" t="s">
        <v>2925</v>
      </c>
      <c r="F164" s="29" t="s">
        <v>227</v>
      </c>
      <c r="G164" s="21" t="s">
        <v>2926</v>
      </c>
      <c r="H164" s="21" t="s">
        <v>2927</v>
      </c>
      <c r="I164" s="29" t="s">
        <v>213</v>
      </c>
      <c r="J164" s="50">
        <v>1747.71</v>
      </c>
      <c r="K164" s="50">
        <v>1747.71</v>
      </c>
      <c r="L164" s="55">
        <v>0</v>
      </c>
      <c r="M164" s="29"/>
    </row>
    <row r="165" spans="1:13" ht="15.75" customHeight="1" x14ac:dyDescent="0.25">
      <c r="A165" s="29" t="s">
        <v>85</v>
      </c>
      <c r="B165" s="29" t="s">
        <v>86</v>
      </c>
      <c r="C165" s="29" t="s">
        <v>2647</v>
      </c>
      <c r="D165" s="21" t="s">
        <v>2928</v>
      </c>
      <c r="E165" s="29" t="s">
        <v>2929</v>
      </c>
      <c r="F165" s="29" t="s">
        <v>227</v>
      </c>
      <c r="G165" s="21" t="s">
        <v>2930</v>
      </c>
      <c r="H165" s="21" t="s">
        <v>2919</v>
      </c>
      <c r="I165" s="29" t="s">
        <v>213</v>
      </c>
      <c r="J165" s="50">
        <v>389.04</v>
      </c>
      <c r="K165" s="50">
        <v>389.04</v>
      </c>
      <c r="L165" s="55">
        <v>0</v>
      </c>
      <c r="M165" s="29"/>
    </row>
    <row r="166" spans="1:13" ht="15.75" customHeight="1" x14ac:dyDescent="0.25">
      <c r="A166" s="29" t="s">
        <v>85</v>
      </c>
      <c r="B166" s="29" t="s">
        <v>86</v>
      </c>
      <c r="C166" s="29" t="s">
        <v>2647</v>
      </c>
      <c r="D166" s="21" t="s">
        <v>2931</v>
      </c>
      <c r="E166" s="29" t="s">
        <v>2932</v>
      </c>
      <c r="F166" s="29" t="s">
        <v>227</v>
      </c>
      <c r="G166" s="21" t="s">
        <v>2933</v>
      </c>
      <c r="H166" s="21" t="s">
        <v>2923</v>
      </c>
      <c r="I166" s="29" t="s">
        <v>213</v>
      </c>
      <c r="J166" s="50">
        <v>1105.8900000000001</v>
      </c>
      <c r="K166" s="50">
        <v>1105.8900000000001</v>
      </c>
      <c r="L166" s="55">
        <v>0</v>
      </c>
      <c r="M166" s="29"/>
    </row>
    <row r="167" spans="1:13" ht="15.75" customHeight="1" x14ac:dyDescent="0.25">
      <c r="A167" s="29" t="s">
        <v>85</v>
      </c>
      <c r="B167" s="29" t="s">
        <v>86</v>
      </c>
      <c r="C167" s="29" t="s">
        <v>2647</v>
      </c>
      <c r="D167" s="21" t="s">
        <v>2934</v>
      </c>
      <c r="E167" s="29" t="s">
        <v>2935</v>
      </c>
      <c r="F167" s="29" t="s">
        <v>227</v>
      </c>
      <c r="G167" s="21" t="s">
        <v>2936</v>
      </c>
      <c r="H167" s="21" t="s">
        <v>2927</v>
      </c>
      <c r="I167" s="29" t="s">
        <v>213</v>
      </c>
      <c r="J167" s="50">
        <v>1747.71</v>
      </c>
      <c r="K167" s="50">
        <v>1747.71</v>
      </c>
      <c r="L167" s="55">
        <v>0</v>
      </c>
      <c r="M167" s="29"/>
    </row>
    <row r="168" spans="1:13" ht="15.75" customHeight="1" x14ac:dyDescent="0.25">
      <c r="A168" s="29" t="s">
        <v>85</v>
      </c>
      <c r="B168" s="29" t="s">
        <v>86</v>
      </c>
      <c r="C168" s="29" t="s">
        <v>2647</v>
      </c>
      <c r="D168" s="21" t="s">
        <v>2937</v>
      </c>
      <c r="E168" s="29" t="s">
        <v>2938</v>
      </c>
      <c r="F168" s="29" t="s">
        <v>227</v>
      </c>
      <c r="G168" s="21" t="s">
        <v>2939</v>
      </c>
      <c r="H168" s="21" t="s">
        <v>2940</v>
      </c>
      <c r="I168" s="29" t="s">
        <v>213</v>
      </c>
      <c r="J168" s="50">
        <v>507.53</v>
      </c>
      <c r="K168" s="50">
        <v>507.53</v>
      </c>
      <c r="L168" s="55">
        <v>0</v>
      </c>
      <c r="M168" s="29"/>
    </row>
    <row r="169" spans="1:13" ht="15.75" customHeight="1" x14ac:dyDescent="0.25">
      <c r="A169" s="29" t="s">
        <v>85</v>
      </c>
      <c r="B169" s="29" t="s">
        <v>86</v>
      </c>
      <c r="C169" s="29" t="s">
        <v>2647</v>
      </c>
      <c r="D169" s="21" t="s">
        <v>2941</v>
      </c>
      <c r="E169" s="29" t="s">
        <v>2942</v>
      </c>
      <c r="F169" s="29" t="s">
        <v>227</v>
      </c>
      <c r="G169" s="21" t="s">
        <v>2943</v>
      </c>
      <c r="H169" s="21" t="s">
        <v>2944</v>
      </c>
      <c r="I169" s="29" t="s">
        <v>213</v>
      </c>
      <c r="J169" s="50">
        <v>1446.55</v>
      </c>
      <c r="K169" s="50">
        <v>1446.55</v>
      </c>
      <c r="L169" s="55">
        <v>0</v>
      </c>
      <c r="M169" s="29"/>
    </row>
    <row r="170" spans="1:13" ht="15.75" customHeight="1" x14ac:dyDescent="0.25">
      <c r="A170" s="29" t="s">
        <v>85</v>
      </c>
      <c r="B170" s="29" t="s">
        <v>86</v>
      </c>
      <c r="C170" s="29" t="s">
        <v>2647</v>
      </c>
      <c r="D170" s="21" t="s">
        <v>2945</v>
      </c>
      <c r="E170" s="29" t="s">
        <v>2946</v>
      </c>
      <c r="F170" s="29" t="s">
        <v>227</v>
      </c>
      <c r="G170" s="21" t="s">
        <v>2947</v>
      </c>
      <c r="H170" s="21" t="s">
        <v>2948</v>
      </c>
      <c r="I170" s="29" t="s">
        <v>213</v>
      </c>
      <c r="J170" s="50">
        <v>2284.86</v>
      </c>
      <c r="K170" s="50">
        <v>2284.86</v>
      </c>
      <c r="L170" s="55">
        <v>0</v>
      </c>
      <c r="M170" s="29"/>
    </row>
    <row r="171" spans="1:13" ht="15.75" customHeight="1" x14ac:dyDescent="0.25">
      <c r="A171" s="29" t="s">
        <v>85</v>
      </c>
      <c r="B171" s="29" t="s">
        <v>86</v>
      </c>
      <c r="C171" s="29" t="s">
        <v>2647</v>
      </c>
      <c r="D171" s="21" t="s">
        <v>2949</v>
      </c>
      <c r="E171" s="29" t="s">
        <v>2950</v>
      </c>
      <c r="F171" s="29" t="s">
        <v>227</v>
      </c>
      <c r="G171" s="21" t="s">
        <v>2951</v>
      </c>
      <c r="H171" s="21" t="s">
        <v>2940</v>
      </c>
      <c r="I171" s="29" t="s">
        <v>213</v>
      </c>
      <c r="J171" s="50">
        <v>507.53</v>
      </c>
      <c r="K171" s="50">
        <v>507.53</v>
      </c>
      <c r="L171" s="55">
        <v>0</v>
      </c>
      <c r="M171" s="29"/>
    </row>
    <row r="172" spans="1:13" ht="15.75" customHeight="1" x14ac:dyDescent="0.25">
      <c r="A172" s="29" t="s">
        <v>85</v>
      </c>
      <c r="B172" s="29" t="s">
        <v>86</v>
      </c>
      <c r="C172" s="29" t="s">
        <v>2647</v>
      </c>
      <c r="D172" s="21" t="s">
        <v>2952</v>
      </c>
      <c r="E172" s="29" t="s">
        <v>2953</v>
      </c>
      <c r="F172" s="29" t="s">
        <v>227</v>
      </c>
      <c r="G172" s="21" t="s">
        <v>2954</v>
      </c>
      <c r="H172" s="21" t="s">
        <v>2944</v>
      </c>
      <c r="I172" s="29" t="s">
        <v>213</v>
      </c>
      <c r="J172" s="50">
        <v>1446.55</v>
      </c>
      <c r="K172" s="50">
        <v>1446.55</v>
      </c>
      <c r="L172" s="55">
        <v>0</v>
      </c>
      <c r="M172" s="29"/>
    </row>
    <row r="173" spans="1:13" ht="15.75" customHeight="1" x14ac:dyDescent="0.25">
      <c r="A173" s="29" t="s">
        <v>85</v>
      </c>
      <c r="B173" s="29" t="s">
        <v>86</v>
      </c>
      <c r="C173" s="29" t="s">
        <v>2647</v>
      </c>
      <c r="D173" s="21" t="s">
        <v>2955</v>
      </c>
      <c r="E173" s="29" t="s">
        <v>2956</v>
      </c>
      <c r="F173" s="29" t="s">
        <v>227</v>
      </c>
      <c r="G173" s="21" t="s">
        <v>2957</v>
      </c>
      <c r="H173" s="21" t="s">
        <v>2948</v>
      </c>
      <c r="I173" s="29" t="s">
        <v>213</v>
      </c>
      <c r="J173" s="50">
        <v>2284.86</v>
      </c>
      <c r="K173" s="50">
        <v>2284.86</v>
      </c>
      <c r="L173" s="55">
        <v>0</v>
      </c>
      <c r="M173" s="29"/>
    </row>
    <row r="174" spans="1:13" ht="15.75" customHeight="1" x14ac:dyDescent="0.25">
      <c r="A174" s="29" t="s">
        <v>85</v>
      </c>
      <c r="B174" s="29" t="s">
        <v>86</v>
      </c>
      <c r="C174" s="29" t="s">
        <v>2647</v>
      </c>
      <c r="D174" s="21" t="s">
        <v>2958</v>
      </c>
      <c r="E174" s="29" t="s">
        <v>2959</v>
      </c>
      <c r="F174" s="29" t="s">
        <v>227</v>
      </c>
      <c r="G174" s="21" t="s">
        <v>2960</v>
      </c>
      <c r="H174" s="21" t="s">
        <v>2961</v>
      </c>
      <c r="I174" s="29" t="s">
        <v>213</v>
      </c>
      <c r="J174" s="50">
        <v>276.47000000000003</v>
      </c>
      <c r="K174" s="50">
        <v>276.47000000000003</v>
      </c>
      <c r="L174" s="55">
        <v>0</v>
      </c>
      <c r="M174" s="29"/>
    </row>
    <row r="175" spans="1:13" ht="15.75" customHeight="1" x14ac:dyDescent="0.25">
      <c r="A175" s="29" t="s">
        <v>85</v>
      </c>
      <c r="B175" s="29" t="s">
        <v>86</v>
      </c>
      <c r="C175" s="29" t="s">
        <v>2647</v>
      </c>
      <c r="D175" s="21" t="s">
        <v>2962</v>
      </c>
      <c r="E175" s="29" t="s">
        <v>2963</v>
      </c>
      <c r="F175" s="29" t="s">
        <v>227</v>
      </c>
      <c r="G175" s="21" t="s">
        <v>2964</v>
      </c>
      <c r="H175" s="21" t="s">
        <v>2965</v>
      </c>
      <c r="I175" s="29" t="s">
        <v>213</v>
      </c>
      <c r="J175" s="50">
        <v>627</v>
      </c>
      <c r="K175" s="50">
        <v>627</v>
      </c>
      <c r="L175" s="55">
        <v>0</v>
      </c>
      <c r="M175" s="29"/>
    </row>
    <row r="176" spans="1:13" ht="15.75" customHeight="1" x14ac:dyDescent="0.25">
      <c r="A176" s="29" t="s">
        <v>85</v>
      </c>
      <c r="B176" s="29" t="s">
        <v>86</v>
      </c>
      <c r="C176" s="29" t="s">
        <v>2647</v>
      </c>
      <c r="D176" s="21" t="s">
        <v>2966</v>
      </c>
      <c r="E176" s="29" t="s">
        <v>2967</v>
      </c>
      <c r="F176" s="29" t="s">
        <v>227</v>
      </c>
      <c r="G176" s="21" t="s">
        <v>2968</v>
      </c>
      <c r="H176" s="21" t="s">
        <v>2969</v>
      </c>
      <c r="I176" s="29" t="s">
        <v>213</v>
      </c>
      <c r="J176" s="50">
        <v>1787.2</v>
      </c>
      <c r="K176" s="50">
        <v>1787.2</v>
      </c>
      <c r="L176" s="55">
        <v>0</v>
      </c>
      <c r="M176" s="29"/>
    </row>
    <row r="177" spans="1:13" ht="15.75" customHeight="1" x14ac:dyDescent="0.25">
      <c r="A177" s="29" t="s">
        <v>85</v>
      </c>
      <c r="B177" s="29" t="s">
        <v>86</v>
      </c>
      <c r="C177" s="29" t="s">
        <v>2647</v>
      </c>
      <c r="D177" s="21" t="s">
        <v>2970</v>
      </c>
      <c r="E177" s="29" t="s">
        <v>2971</v>
      </c>
      <c r="F177" s="29" t="s">
        <v>227</v>
      </c>
      <c r="G177" s="21" t="s">
        <v>2972</v>
      </c>
      <c r="H177" s="21" t="s">
        <v>2973</v>
      </c>
      <c r="I177" s="29" t="s">
        <v>213</v>
      </c>
      <c r="J177" s="50">
        <v>2822.01</v>
      </c>
      <c r="K177" s="50">
        <v>2822.01</v>
      </c>
      <c r="L177" s="55">
        <v>0</v>
      </c>
      <c r="M177" s="29"/>
    </row>
    <row r="178" spans="1:13" ht="15.75" customHeight="1" x14ac:dyDescent="0.25">
      <c r="A178" s="29" t="s">
        <v>85</v>
      </c>
      <c r="B178" s="29" t="s">
        <v>86</v>
      </c>
      <c r="C178" s="29" t="s">
        <v>2647</v>
      </c>
      <c r="D178" s="21" t="s">
        <v>2974</v>
      </c>
      <c r="E178" s="29" t="s">
        <v>2975</v>
      </c>
      <c r="F178" s="29" t="s">
        <v>227</v>
      </c>
      <c r="G178" s="21" t="s">
        <v>2976</v>
      </c>
      <c r="H178" s="21" t="s">
        <v>2977</v>
      </c>
      <c r="I178" s="29" t="s">
        <v>213</v>
      </c>
      <c r="J178" s="50">
        <v>4937.03</v>
      </c>
      <c r="K178" s="50">
        <v>4937.03</v>
      </c>
      <c r="L178" s="55">
        <v>0</v>
      </c>
      <c r="M178" s="29"/>
    </row>
    <row r="179" spans="1:13" ht="15.75" customHeight="1" x14ac:dyDescent="0.25">
      <c r="A179" s="29" t="s">
        <v>85</v>
      </c>
      <c r="B179" s="29" t="s">
        <v>86</v>
      </c>
      <c r="C179" s="29" t="s">
        <v>2647</v>
      </c>
      <c r="D179" s="21" t="s">
        <v>2978</v>
      </c>
      <c r="E179" s="29" t="s">
        <v>2979</v>
      </c>
      <c r="F179" s="29" t="s">
        <v>227</v>
      </c>
      <c r="G179" s="21" t="s">
        <v>2980</v>
      </c>
      <c r="H179" s="21" t="s">
        <v>2981</v>
      </c>
      <c r="I179" s="29" t="s">
        <v>213</v>
      </c>
      <c r="J179" s="50">
        <v>14070.53</v>
      </c>
      <c r="K179" s="50">
        <v>14070.53</v>
      </c>
      <c r="L179" s="55">
        <v>0</v>
      </c>
      <c r="M179" s="29"/>
    </row>
    <row r="180" spans="1:13" ht="15.75" customHeight="1" x14ac:dyDescent="0.25">
      <c r="A180" s="29" t="s">
        <v>85</v>
      </c>
      <c r="B180" s="29" t="s">
        <v>86</v>
      </c>
      <c r="C180" s="29" t="s">
        <v>2647</v>
      </c>
      <c r="D180" s="21" t="s">
        <v>2982</v>
      </c>
      <c r="E180" s="29" t="s">
        <v>2983</v>
      </c>
      <c r="F180" s="29" t="s">
        <v>227</v>
      </c>
      <c r="G180" s="21" t="s">
        <v>2984</v>
      </c>
      <c r="H180" s="21" t="s">
        <v>2985</v>
      </c>
      <c r="I180" s="29" t="s">
        <v>213</v>
      </c>
      <c r="J180" s="50">
        <v>26659.95</v>
      </c>
      <c r="K180" s="50">
        <v>26659.95</v>
      </c>
      <c r="L180" s="55">
        <v>0</v>
      </c>
      <c r="M180" s="29"/>
    </row>
    <row r="181" spans="1:13" ht="15.75" customHeight="1" x14ac:dyDescent="0.25">
      <c r="A181" s="29" t="s">
        <v>85</v>
      </c>
      <c r="B181" s="29" t="s">
        <v>86</v>
      </c>
      <c r="C181" s="29" t="s">
        <v>2647</v>
      </c>
      <c r="D181" s="21" t="s">
        <v>2986</v>
      </c>
      <c r="E181" s="29" t="s">
        <v>2987</v>
      </c>
      <c r="F181" s="29" t="s">
        <v>227</v>
      </c>
      <c r="G181" s="21" t="s">
        <v>2988</v>
      </c>
      <c r="H181" s="21" t="s">
        <v>2989</v>
      </c>
      <c r="I181" s="29" t="s">
        <v>213</v>
      </c>
      <c r="J181" s="50">
        <v>5924.43</v>
      </c>
      <c r="K181" s="50">
        <v>5924.43</v>
      </c>
      <c r="L181" s="55">
        <v>0</v>
      </c>
      <c r="M181" s="29"/>
    </row>
    <row r="182" spans="1:13" ht="15.75" customHeight="1" x14ac:dyDescent="0.25">
      <c r="A182" s="29" t="s">
        <v>85</v>
      </c>
      <c r="B182" s="29" t="s">
        <v>86</v>
      </c>
      <c r="C182" s="29" t="s">
        <v>2647</v>
      </c>
      <c r="D182" s="21" t="s">
        <v>2990</v>
      </c>
      <c r="E182" s="29" t="s">
        <v>2991</v>
      </c>
      <c r="F182" s="29" t="s">
        <v>227</v>
      </c>
      <c r="G182" s="21" t="s">
        <v>2992</v>
      </c>
      <c r="H182" s="21" t="s">
        <v>2993</v>
      </c>
      <c r="I182" s="29" t="s">
        <v>213</v>
      </c>
      <c r="J182" s="50">
        <v>16884.63</v>
      </c>
      <c r="K182" s="50">
        <v>16884.63</v>
      </c>
      <c r="L182" s="55">
        <v>0</v>
      </c>
      <c r="M182" s="29"/>
    </row>
    <row r="183" spans="1:13" ht="15.75" customHeight="1" x14ac:dyDescent="0.25">
      <c r="A183" s="29" t="s">
        <v>85</v>
      </c>
      <c r="B183" s="29" t="s">
        <v>86</v>
      </c>
      <c r="C183" s="29" t="s">
        <v>2647</v>
      </c>
      <c r="D183" s="21" t="s">
        <v>2994</v>
      </c>
      <c r="E183" s="29" t="s">
        <v>2995</v>
      </c>
      <c r="F183" s="29" t="s">
        <v>227</v>
      </c>
      <c r="G183" s="21" t="s">
        <v>2996</v>
      </c>
      <c r="H183" s="21" t="s">
        <v>2997</v>
      </c>
      <c r="I183" s="29" t="s">
        <v>213</v>
      </c>
      <c r="J183" s="50">
        <v>38153.35</v>
      </c>
      <c r="K183" s="50">
        <v>38153.35</v>
      </c>
      <c r="L183" s="55">
        <v>0</v>
      </c>
      <c r="M183" s="29"/>
    </row>
    <row r="184" spans="1:13" ht="19.5" customHeight="1" x14ac:dyDescent="0.25">
      <c r="A184" s="29" t="s">
        <v>179</v>
      </c>
      <c r="B184" s="29" t="s">
        <v>180</v>
      </c>
      <c r="C184" s="29" t="s">
        <v>2998</v>
      </c>
      <c r="D184" s="21" t="s">
        <v>2999</v>
      </c>
      <c r="E184" s="29" t="s">
        <v>2428</v>
      </c>
      <c r="F184" s="29" t="s">
        <v>2428</v>
      </c>
      <c r="G184" s="21" t="s">
        <v>2428</v>
      </c>
      <c r="H184" s="21" t="s">
        <v>3000</v>
      </c>
      <c r="I184" s="29" t="s">
        <v>213</v>
      </c>
      <c r="J184" s="50">
        <v>229.42</v>
      </c>
      <c r="K184" s="50">
        <v>227.1258</v>
      </c>
      <c r="L184" s="55">
        <v>0.01</v>
      </c>
      <c r="M184" s="29" t="s">
        <v>227</v>
      </c>
    </row>
    <row r="185" spans="1:13" ht="19.5" customHeight="1" x14ac:dyDescent="0.25">
      <c r="A185" s="29" t="s">
        <v>179</v>
      </c>
      <c r="B185" s="29" t="s">
        <v>180</v>
      </c>
      <c r="C185" s="29" t="s">
        <v>2998</v>
      </c>
      <c r="D185" s="21" t="s">
        <v>3001</v>
      </c>
      <c r="E185" s="29" t="s">
        <v>2432</v>
      </c>
      <c r="F185" s="29" t="s">
        <v>2432</v>
      </c>
      <c r="G185" s="21" t="s">
        <v>2432</v>
      </c>
      <c r="H185" s="21" t="s">
        <v>3000</v>
      </c>
      <c r="I185" s="29" t="s">
        <v>213</v>
      </c>
      <c r="J185" s="50">
        <v>448.87</v>
      </c>
      <c r="K185" s="50">
        <v>444.38130000000001</v>
      </c>
      <c r="L185" s="55">
        <v>0.01</v>
      </c>
      <c r="M185" s="29" t="s">
        <v>227</v>
      </c>
    </row>
    <row r="186" spans="1:13" ht="19.5" customHeight="1" x14ac:dyDescent="0.25">
      <c r="A186" s="29" t="s">
        <v>179</v>
      </c>
      <c r="B186" s="29" t="s">
        <v>180</v>
      </c>
      <c r="C186" s="29" t="s">
        <v>2998</v>
      </c>
      <c r="D186" s="21" t="s">
        <v>3002</v>
      </c>
      <c r="E186" s="29" t="s">
        <v>2436</v>
      </c>
      <c r="F186" s="29" t="s">
        <v>2436</v>
      </c>
      <c r="G186" s="21" t="s">
        <v>2436</v>
      </c>
      <c r="H186" s="21" t="s">
        <v>3000</v>
      </c>
      <c r="I186" s="29" t="s">
        <v>213</v>
      </c>
      <c r="J186" s="50">
        <v>658.34</v>
      </c>
      <c r="K186" s="50">
        <v>651.75660000000005</v>
      </c>
      <c r="L186" s="55">
        <v>0.01</v>
      </c>
      <c r="M186" s="29" t="s">
        <v>227</v>
      </c>
    </row>
    <row r="187" spans="1:13" ht="19.5" customHeight="1" x14ac:dyDescent="0.25">
      <c r="A187" s="29" t="s">
        <v>179</v>
      </c>
      <c r="B187" s="29" t="s">
        <v>180</v>
      </c>
      <c r="C187" s="29" t="s">
        <v>2998</v>
      </c>
      <c r="D187" s="21" t="s">
        <v>3003</v>
      </c>
      <c r="E187" s="29" t="s">
        <v>2440</v>
      </c>
      <c r="F187" s="29" t="s">
        <v>2440</v>
      </c>
      <c r="G187" s="21" t="s">
        <v>2440</v>
      </c>
      <c r="H187" s="21" t="s">
        <v>3000</v>
      </c>
      <c r="I187" s="29" t="s">
        <v>213</v>
      </c>
      <c r="J187" s="50">
        <v>852.85</v>
      </c>
      <c r="K187" s="50">
        <v>844.32150000000001</v>
      </c>
      <c r="L187" s="55">
        <v>0.01</v>
      </c>
      <c r="M187" s="29" t="s">
        <v>227</v>
      </c>
    </row>
    <row r="188" spans="1:13" ht="19.5" customHeight="1" x14ac:dyDescent="0.25">
      <c r="A188" s="29" t="s">
        <v>179</v>
      </c>
      <c r="B188" s="29" t="s">
        <v>180</v>
      </c>
      <c r="C188" s="29" t="s">
        <v>2998</v>
      </c>
      <c r="D188" s="21" t="s">
        <v>3004</v>
      </c>
      <c r="E188" s="29" t="s">
        <v>2444</v>
      </c>
      <c r="F188" s="29" t="s">
        <v>2444</v>
      </c>
      <c r="G188" s="21" t="s">
        <v>2444</v>
      </c>
      <c r="H188" s="21" t="s">
        <v>3000</v>
      </c>
      <c r="I188" s="29" t="s">
        <v>213</v>
      </c>
      <c r="J188" s="50">
        <v>1032.3900000000001</v>
      </c>
      <c r="K188" s="50">
        <v>1022.0661</v>
      </c>
      <c r="L188" s="55">
        <v>0.01</v>
      </c>
      <c r="M188" s="29" t="s">
        <v>227</v>
      </c>
    </row>
    <row r="189" spans="1:13" ht="19.5" customHeight="1" x14ac:dyDescent="0.25">
      <c r="A189" s="29" t="s">
        <v>179</v>
      </c>
      <c r="B189" s="29" t="s">
        <v>180</v>
      </c>
      <c r="C189" s="29" t="s">
        <v>2998</v>
      </c>
      <c r="D189" s="21" t="s">
        <v>3005</v>
      </c>
      <c r="E189" s="29" t="s">
        <v>2488</v>
      </c>
      <c r="F189" s="29" t="s">
        <v>2488</v>
      </c>
      <c r="G189" s="21" t="s">
        <v>2488</v>
      </c>
      <c r="H189" s="21" t="s">
        <v>2488</v>
      </c>
      <c r="I189" s="29" t="s">
        <v>213</v>
      </c>
      <c r="J189" s="50">
        <v>304.23</v>
      </c>
      <c r="K189" s="50">
        <v>301.18770000000001</v>
      </c>
      <c r="L189" s="55">
        <v>0.01</v>
      </c>
      <c r="M189" s="29" t="s">
        <v>227</v>
      </c>
    </row>
    <row r="190" spans="1:13" ht="19.5" customHeight="1" x14ac:dyDescent="0.25">
      <c r="A190" s="29" t="s">
        <v>179</v>
      </c>
      <c r="B190" s="29" t="s">
        <v>180</v>
      </c>
      <c r="C190" s="29" t="s">
        <v>2998</v>
      </c>
      <c r="D190" s="21" t="s">
        <v>3006</v>
      </c>
      <c r="E190" s="29" t="s">
        <v>2491</v>
      </c>
      <c r="F190" s="29" t="s">
        <v>2491</v>
      </c>
      <c r="G190" s="21" t="s">
        <v>2491</v>
      </c>
      <c r="H190" s="21" t="s">
        <v>2491</v>
      </c>
      <c r="I190" s="29" t="s">
        <v>213</v>
      </c>
      <c r="J190" s="50">
        <v>593.5</v>
      </c>
      <c r="K190" s="50">
        <v>587.56500000000005</v>
      </c>
      <c r="L190" s="55">
        <v>0.01</v>
      </c>
      <c r="M190" s="29" t="s">
        <v>227</v>
      </c>
    </row>
    <row r="191" spans="1:13" ht="19.5" customHeight="1" x14ac:dyDescent="0.25">
      <c r="A191" s="29" t="s">
        <v>179</v>
      </c>
      <c r="B191" s="29" t="s">
        <v>180</v>
      </c>
      <c r="C191" s="29" t="s">
        <v>2998</v>
      </c>
      <c r="D191" s="21" t="s">
        <v>3007</v>
      </c>
      <c r="E191" s="29" t="s">
        <v>2494</v>
      </c>
      <c r="F191" s="29" t="s">
        <v>2494</v>
      </c>
      <c r="G191" s="21" t="s">
        <v>2494</v>
      </c>
      <c r="H191" s="21" t="s">
        <v>2494</v>
      </c>
      <c r="I191" s="29" t="s">
        <v>213</v>
      </c>
      <c r="J191" s="50">
        <v>867.81</v>
      </c>
      <c r="K191" s="50">
        <v>859.13189999999997</v>
      </c>
      <c r="L191" s="55">
        <v>0.01</v>
      </c>
      <c r="M191" s="29" t="s">
        <v>227</v>
      </c>
    </row>
    <row r="192" spans="1:13" ht="19.5" customHeight="1" x14ac:dyDescent="0.25">
      <c r="A192" s="29" t="s">
        <v>179</v>
      </c>
      <c r="B192" s="29" t="s">
        <v>180</v>
      </c>
      <c r="C192" s="29" t="s">
        <v>2998</v>
      </c>
      <c r="D192" s="21" t="s">
        <v>3008</v>
      </c>
      <c r="E192" s="29" t="s">
        <v>2497</v>
      </c>
      <c r="F192" s="29" t="s">
        <v>2497</v>
      </c>
      <c r="G192" s="21" t="s">
        <v>2497</v>
      </c>
      <c r="H192" s="21" t="s">
        <v>2497</v>
      </c>
      <c r="I192" s="29" t="s">
        <v>213</v>
      </c>
      <c r="J192" s="50">
        <v>1127.1500000000001</v>
      </c>
      <c r="K192" s="50">
        <v>1115.8785</v>
      </c>
      <c r="L192" s="55">
        <v>0.01</v>
      </c>
      <c r="M192" s="29" t="s">
        <v>227</v>
      </c>
    </row>
    <row r="193" spans="1:13" ht="19.5" customHeight="1" x14ac:dyDescent="0.25">
      <c r="A193" s="29" t="s">
        <v>179</v>
      </c>
      <c r="B193" s="29" t="s">
        <v>180</v>
      </c>
      <c r="C193" s="29" t="s">
        <v>2998</v>
      </c>
      <c r="D193" s="21" t="s">
        <v>3009</v>
      </c>
      <c r="E193" s="29" t="s">
        <v>2500</v>
      </c>
      <c r="F193" s="29" t="s">
        <v>2500</v>
      </c>
      <c r="G193" s="21" t="s">
        <v>2500</v>
      </c>
      <c r="H193" s="21" t="s">
        <v>2500</v>
      </c>
      <c r="I193" s="29" t="s">
        <v>213</v>
      </c>
      <c r="J193" s="50">
        <v>1371.54</v>
      </c>
      <c r="K193" s="50">
        <v>1357.8245999999999</v>
      </c>
      <c r="L193" s="55">
        <v>0.01</v>
      </c>
      <c r="M193" s="29" t="s">
        <v>227</v>
      </c>
    </row>
    <row r="194" spans="1:13" ht="19.5" customHeight="1" x14ac:dyDescent="0.25">
      <c r="A194" s="29" t="s">
        <v>179</v>
      </c>
      <c r="B194" s="29" t="s">
        <v>180</v>
      </c>
      <c r="C194" s="29" t="s">
        <v>2998</v>
      </c>
      <c r="D194" s="21" t="s">
        <v>3010</v>
      </c>
      <c r="E194" s="29" t="s">
        <v>2534</v>
      </c>
      <c r="F194" s="29" t="s">
        <v>2534</v>
      </c>
      <c r="G194" s="21" t="s">
        <v>2534</v>
      </c>
      <c r="H194" s="21" t="s">
        <v>2875</v>
      </c>
      <c r="I194" s="29" t="s">
        <v>213</v>
      </c>
      <c r="J194" s="50">
        <v>438.89</v>
      </c>
      <c r="K194" s="50">
        <v>434.50110000000001</v>
      </c>
      <c r="L194" s="55">
        <v>0.01</v>
      </c>
      <c r="M194" s="29" t="s">
        <v>227</v>
      </c>
    </row>
    <row r="195" spans="1:13" ht="19.5" customHeight="1" x14ac:dyDescent="0.25">
      <c r="A195" s="29" t="s">
        <v>179</v>
      </c>
      <c r="B195" s="29" t="s">
        <v>180</v>
      </c>
      <c r="C195" s="29" t="s">
        <v>2998</v>
      </c>
      <c r="D195" s="21" t="s">
        <v>3011</v>
      </c>
      <c r="E195" s="29" t="s">
        <v>2537</v>
      </c>
      <c r="F195" s="29" t="s">
        <v>2537</v>
      </c>
      <c r="G195" s="21" t="s">
        <v>2537</v>
      </c>
      <c r="H195" s="21" t="s">
        <v>2875</v>
      </c>
      <c r="I195" s="29" t="s">
        <v>213</v>
      </c>
      <c r="J195" s="50">
        <v>857.83</v>
      </c>
      <c r="K195" s="50">
        <v>849.25170000000003</v>
      </c>
      <c r="L195" s="55">
        <v>0.01</v>
      </c>
      <c r="M195" s="29" t="s">
        <v>227</v>
      </c>
    </row>
    <row r="196" spans="1:13" ht="19.5" customHeight="1" x14ac:dyDescent="0.25">
      <c r="A196" s="29" t="s">
        <v>179</v>
      </c>
      <c r="B196" s="29" t="s">
        <v>180</v>
      </c>
      <c r="C196" s="29" t="s">
        <v>2998</v>
      </c>
      <c r="D196" s="21" t="s">
        <v>3012</v>
      </c>
      <c r="E196" s="29" t="s">
        <v>2540</v>
      </c>
      <c r="F196" s="29" t="s">
        <v>2540</v>
      </c>
      <c r="G196" s="21" t="s">
        <v>2540</v>
      </c>
      <c r="H196" s="21" t="s">
        <v>2875</v>
      </c>
      <c r="I196" s="29" t="s">
        <v>213</v>
      </c>
      <c r="J196" s="50">
        <v>1251.8399999999999</v>
      </c>
      <c r="K196" s="50">
        <v>1239.3216</v>
      </c>
      <c r="L196" s="55">
        <v>0.01</v>
      </c>
      <c r="M196" s="29" t="s">
        <v>227</v>
      </c>
    </row>
    <row r="197" spans="1:13" ht="19.5" customHeight="1" x14ac:dyDescent="0.25">
      <c r="A197" s="29" t="s">
        <v>179</v>
      </c>
      <c r="B197" s="29" t="s">
        <v>180</v>
      </c>
      <c r="C197" s="29" t="s">
        <v>2998</v>
      </c>
      <c r="D197" s="21" t="s">
        <v>3013</v>
      </c>
      <c r="E197" s="29" t="s">
        <v>2543</v>
      </c>
      <c r="F197" s="29" t="s">
        <v>2543</v>
      </c>
      <c r="G197" s="21" t="s">
        <v>2543</v>
      </c>
      <c r="H197" s="21" t="s">
        <v>2875</v>
      </c>
      <c r="I197" s="29" t="s">
        <v>213</v>
      </c>
      <c r="J197" s="50">
        <v>1620.91</v>
      </c>
      <c r="K197" s="50">
        <v>1604.7009</v>
      </c>
      <c r="L197" s="55">
        <v>0.01</v>
      </c>
      <c r="M197" s="29" t="s">
        <v>227</v>
      </c>
    </row>
    <row r="198" spans="1:13" ht="19.5" customHeight="1" x14ac:dyDescent="0.25">
      <c r="A198" s="29" t="s">
        <v>179</v>
      </c>
      <c r="B198" s="29" t="s">
        <v>180</v>
      </c>
      <c r="C198" s="29" t="s">
        <v>2998</v>
      </c>
      <c r="D198" s="21" t="s">
        <v>3014</v>
      </c>
      <c r="E198" s="29" t="s">
        <v>2546</v>
      </c>
      <c r="F198" s="29" t="s">
        <v>2546</v>
      </c>
      <c r="G198" s="21" t="s">
        <v>2546</v>
      </c>
      <c r="H198" s="21" t="s">
        <v>2875</v>
      </c>
      <c r="I198" s="29" t="s">
        <v>213</v>
      </c>
      <c r="J198" s="50">
        <v>1975.01</v>
      </c>
      <c r="K198" s="50">
        <v>1955.2599</v>
      </c>
      <c r="L198" s="55">
        <v>0.01</v>
      </c>
      <c r="M198" s="29" t="s">
        <v>227</v>
      </c>
    </row>
  </sheetData>
  <autoFilter ref="A1:AA198" xr:uid="{00000000-0009-0000-0000-000009000000}"/>
  <dataValidations count="1">
    <dataValidation type="list" allowBlank="1" showErrorMessage="1" sqref="I30:I39" xr:uid="{00000000-0002-0000-0900-000000000000}">
      <formula1>#REF!</formula1>
    </dataValidation>
  </dataValidation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N396"/>
  <sheetViews>
    <sheetView workbookViewId="0">
      <pane ySplit="1" topLeftCell="A2" activePane="bottomLeft" state="frozen"/>
      <selection pane="bottomLeft" activeCell="K386" sqref="K386"/>
    </sheetView>
  </sheetViews>
  <sheetFormatPr defaultColWidth="12.54296875" defaultRowHeight="15" customHeight="1" x14ac:dyDescent="0.25"/>
  <cols>
    <col min="1" max="1" width="16.453125" customWidth="1"/>
    <col min="2" max="2" width="39.453125" customWidth="1"/>
    <col min="3" max="4" width="26.7265625" customWidth="1"/>
    <col min="5" max="5" width="49.7265625" customWidth="1"/>
    <col min="6" max="6" width="47.453125" customWidth="1"/>
    <col min="7" max="7" width="72.453125" customWidth="1"/>
    <col min="8" max="8" width="170.453125" customWidth="1"/>
    <col min="9" max="9" width="8.453125" customWidth="1"/>
    <col min="10" max="10" width="51.453125" customWidth="1"/>
    <col min="11" max="11" width="25.453125" customWidth="1"/>
    <col min="12" max="12" width="24.453125" customWidth="1"/>
    <col min="13" max="13" width="39.453125" customWidth="1"/>
    <col min="14" max="14" width="18.453125" customWidth="1"/>
    <col min="15" max="27" width="12.453125" customWidth="1"/>
  </cols>
  <sheetData>
    <row r="1" spans="1:14" ht="19.5" customHeight="1" x14ac:dyDescent="0.25">
      <c r="A1" s="62" t="s">
        <v>28</v>
      </c>
      <c r="B1" s="62" t="s">
        <v>29</v>
      </c>
      <c r="C1" s="62" t="s">
        <v>197</v>
      </c>
      <c r="D1" s="39" t="s">
        <v>198</v>
      </c>
      <c r="E1" s="62" t="s">
        <v>199</v>
      </c>
      <c r="F1" s="39" t="s">
        <v>200</v>
      </c>
      <c r="G1" s="39" t="s">
        <v>201</v>
      </c>
      <c r="H1" s="39" t="s">
        <v>202</v>
      </c>
      <c r="I1" s="62" t="s">
        <v>203</v>
      </c>
      <c r="J1" s="40" t="s">
        <v>204</v>
      </c>
      <c r="K1" s="40" t="s">
        <v>205</v>
      </c>
      <c r="L1" s="62" t="s">
        <v>206</v>
      </c>
      <c r="M1" s="62" t="s">
        <v>207</v>
      </c>
      <c r="N1" s="62" t="s">
        <v>3015</v>
      </c>
    </row>
    <row r="2" spans="1:14" ht="19.5" customHeight="1" x14ac:dyDescent="0.25">
      <c r="A2" s="68" t="s">
        <v>51</v>
      </c>
      <c r="B2" s="29" t="s">
        <v>52</v>
      </c>
      <c r="C2" s="29" t="s">
        <v>280</v>
      </c>
      <c r="D2" s="29" t="s">
        <v>260</v>
      </c>
      <c r="E2" s="29" t="s">
        <v>3016</v>
      </c>
      <c r="F2" s="21" t="s">
        <v>227</v>
      </c>
      <c r="G2" s="21" t="s">
        <v>3017</v>
      </c>
      <c r="H2" s="21" t="s">
        <v>3018</v>
      </c>
      <c r="I2" s="29" t="s">
        <v>213</v>
      </c>
      <c r="J2" s="41">
        <v>201.38</v>
      </c>
      <c r="K2" s="41">
        <v>193.88866400000001</v>
      </c>
      <c r="L2" s="75">
        <v>3.7199999999999997E-2</v>
      </c>
      <c r="M2" s="29" t="s">
        <v>227</v>
      </c>
      <c r="N2" s="55"/>
    </row>
    <row r="3" spans="1:14" ht="19.5" customHeight="1" x14ac:dyDescent="0.25">
      <c r="A3" s="68" t="s">
        <v>51</v>
      </c>
      <c r="B3" s="29" t="s">
        <v>52</v>
      </c>
      <c r="C3" s="29" t="s">
        <v>280</v>
      </c>
      <c r="D3" s="29" t="s">
        <v>260</v>
      </c>
      <c r="E3" s="29" t="s">
        <v>3019</v>
      </c>
      <c r="F3" s="21" t="s">
        <v>393</v>
      </c>
      <c r="G3" s="21" t="s">
        <v>3020</v>
      </c>
      <c r="H3" s="21" t="s">
        <v>3021</v>
      </c>
      <c r="I3" s="29" t="s">
        <v>213</v>
      </c>
      <c r="J3" s="41">
        <v>354.82</v>
      </c>
      <c r="K3" s="41">
        <f>J3*(1-L3)</f>
        <v>341.62069600000001</v>
      </c>
      <c r="L3" s="75">
        <v>3.7199999999999997E-2</v>
      </c>
      <c r="M3" s="29" t="s">
        <v>227</v>
      </c>
      <c r="N3" s="55"/>
    </row>
    <row r="4" spans="1:14" ht="19.5" customHeight="1" x14ac:dyDescent="0.25">
      <c r="A4" s="68" t="s">
        <v>51</v>
      </c>
      <c r="B4" s="29" t="s">
        <v>52</v>
      </c>
      <c r="C4" s="29" t="s">
        <v>280</v>
      </c>
      <c r="D4" s="29" t="s">
        <v>260</v>
      </c>
      <c r="E4" s="29" t="s">
        <v>3022</v>
      </c>
      <c r="F4" s="21" t="s">
        <v>227</v>
      </c>
      <c r="G4" s="21" t="s">
        <v>3023</v>
      </c>
      <c r="H4" s="21" t="s">
        <v>3024</v>
      </c>
      <c r="I4" s="29" t="s">
        <v>213</v>
      </c>
      <c r="J4" s="41">
        <v>513.04999999999995</v>
      </c>
      <c r="K4" s="41">
        <v>493.96454</v>
      </c>
      <c r="L4" s="75">
        <v>3.7199999999999997E-2</v>
      </c>
      <c r="M4" s="29" t="s">
        <v>227</v>
      </c>
      <c r="N4" s="55"/>
    </row>
    <row r="5" spans="1:14" ht="19.5" customHeight="1" x14ac:dyDescent="0.25">
      <c r="A5" s="68" t="s">
        <v>51</v>
      </c>
      <c r="B5" s="29" t="s">
        <v>52</v>
      </c>
      <c r="C5" s="29" t="s">
        <v>280</v>
      </c>
      <c r="D5" s="29" t="s">
        <v>260</v>
      </c>
      <c r="E5" s="29" t="s">
        <v>3025</v>
      </c>
      <c r="F5" s="21" t="s">
        <v>393</v>
      </c>
      <c r="G5" s="21" t="s">
        <v>3026</v>
      </c>
      <c r="H5" s="21" t="s">
        <v>3027</v>
      </c>
      <c r="I5" s="29" t="s">
        <v>213</v>
      </c>
      <c r="J5" s="41">
        <v>666.48</v>
      </c>
      <c r="K5" s="41">
        <f>J5*(1-L5)</f>
        <v>641.68694400000004</v>
      </c>
      <c r="L5" s="75">
        <v>3.7199999999999997E-2</v>
      </c>
      <c r="M5" s="29" t="s">
        <v>227</v>
      </c>
      <c r="N5" s="55"/>
    </row>
    <row r="6" spans="1:14" ht="19.5" customHeight="1" x14ac:dyDescent="0.25">
      <c r="A6" s="68" t="s">
        <v>51</v>
      </c>
      <c r="B6" s="29" t="s">
        <v>52</v>
      </c>
      <c r="C6" s="29" t="s">
        <v>280</v>
      </c>
      <c r="D6" s="29" t="s">
        <v>260</v>
      </c>
      <c r="E6" s="29" t="s">
        <v>3028</v>
      </c>
      <c r="F6" s="21" t="s">
        <v>227</v>
      </c>
      <c r="G6" s="21" t="s">
        <v>3029</v>
      </c>
      <c r="H6" s="21" t="s">
        <v>3030</v>
      </c>
      <c r="I6" s="29" t="s">
        <v>213</v>
      </c>
      <c r="J6" s="41">
        <v>680.87</v>
      </c>
      <c r="K6" s="41">
        <v>655.54163600000004</v>
      </c>
      <c r="L6" s="75">
        <v>3.7199999999999997E-2</v>
      </c>
      <c r="M6" s="29" t="s">
        <v>227</v>
      </c>
      <c r="N6" s="55"/>
    </row>
    <row r="7" spans="1:14" ht="19.5" customHeight="1" x14ac:dyDescent="0.25">
      <c r="A7" s="68" t="s">
        <v>51</v>
      </c>
      <c r="B7" s="29" t="s">
        <v>52</v>
      </c>
      <c r="C7" s="29" t="s">
        <v>280</v>
      </c>
      <c r="D7" s="29" t="s">
        <v>260</v>
      </c>
      <c r="E7" s="29" t="s">
        <v>3031</v>
      </c>
      <c r="F7" s="21" t="s">
        <v>227</v>
      </c>
      <c r="G7" s="21" t="s">
        <v>3032</v>
      </c>
      <c r="H7" s="21" t="s">
        <v>3033</v>
      </c>
      <c r="I7" s="29" t="s">
        <v>213</v>
      </c>
      <c r="J7" s="41">
        <v>743.19</v>
      </c>
      <c r="K7" s="41">
        <v>715.54333199999996</v>
      </c>
      <c r="L7" s="75">
        <v>3.7199999999999997E-2</v>
      </c>
      <c r="M7" s="29" t="s">
        <v>227</v>
      </c>
      <c r="N7" s="55"/>
    </row>
    <row r="8" spans="1:14" ht="19.5" customHeight="1" x14ac:dyDescent="0.25">
      <c r="A8" s="68" t="s">
        <v>51</v>
      </c>
      <c r="B8" s="29" t="s">
        <v>52</v>
      </c>
      <c r="C8" s="29" t="s">
        <v>280</v>
      </c>
      <c r="D8" s="29" t="s">
        <v>260</v>
      </c>
      <c r="E8" s="29" t="s">
        <v>3034</v>
      </c>
      <c r="F8" s="21" t="s">
        <v>393</v>
      </c>
      <c r="G8" s="21" t="s">
        <v>3035</v>
      </c>
      <c r="H8" s="21" t="s">
        <v>3036</v>
      </c>
      <c r="I8" s="29" t="s">
        <v>213</v>
      </c>
      <c r="J8" s="41">
        <v>1419.26</v>
      </c>
      <c r="K8" s="41">
        <f>J8*(1-L8)</f>
        <v>1366.463528</v>
      </c>
      <c r="L8" s="75">
        <v>3.7199999999999997E-2</v>
      </c>
      <c r="M8" s="29" t="s">
        <v>227</v>
      </c>
      <c r="N8" s="55"/>
    </row>
    <row r="9" spans="1:14" ht="19.5" customHeight="1" x14ac:dyDescent="0.25">
      <c r="A9" s="68" t="s">
        <v>51</v>
      </c>
      <c r="B9" s="29" t="s">
        <v>52</v>
      </c>
      <c r="C9" s="29" t="s">
        <v>280</v>
      </c>
      <c r="D9" s="29" t="s">
        <v>260</v>
      </c>
      <c r="E9" s="29" t="s">
        <v>3037</v>
      </c>
      <c r="F9" s="21" t="s">
        <v>227</v>
      </c>
      <c r="G9" s="21" t="s">
        <v>3038</v>
      </c>
      <c r="H9" s="21" t="s">
        <v>3039</v>
      </c>
      <c r="I9" s="29" t="s">
        <v>213</v>
      </c>
      <c r="J9" s="41">
        <v>2076.16</v>
      </c>
      <c r="K9" s="41">
        <v>1998.9268480000001</v>
      </c>
      <c r="L9" s="75">
        <v>3.7199999999999997E-2</v>
      </c>
      <c r="M9" s="29" t="s">
        <v>227</v>
      </c>
      <c r="N9" s="55"/>
    </row>
    <row r="10" spans="1:14" ht="19.5" customHeight="1" x14ac:dyDescent="0.25">
      <c r="A10" s="68" t="s">
        <v>51</v>
      </c>
      <c r="B10" s="29" t="s">
        <v>52</v>
      </c>
      <c r="C10" s="29" t="s">
        <v>280</v>
      </c>
      <c r="D10" s="29" t="s">
        <v>260</v>
      </c>
      <c r="E10" s="29" t="s">
        <v>3040</v>
      </c>
      <c r="F10" s="21" t="s">
        <v>393</v>
      </c>
      <c r="G10" s="21" t="s">
        <v>3041</v>
      </c>
      <c r="H10" s="21" t="s">
        <v>3042</v>
      </c>
      <c r="I10" s="29" t="s">
        <v>213</v>
      </c>
      <c r="J10" s="41">
        <v>2478.92</v>
      </c>
      <c r="K10" s="41">
        <f>J10*(1-L10)</f>
        <v>2386.7041760000002</v>
      </c>
      <c r="L10" s="75">
        <v>3.7199999999999997E-2</v>
      </c>
      <c r="M10" s="29" t="s">
        <v>227</v>
      </c>
      <c r="N10" s="55"/>
    </row>
    <row r="11" spans="1:14" ht="19.5" customHeight="1" x14ac:dyDescent="0.25">
      <c r="A11" s="68" t="s">
        <v>51</v>
      </c>
      <c r="B11" s="29" t="s">
        <v>52</v>
      </c>
      <c r="C11" s="29" t="s">
        <v>280</v>
      </c>
      <c r="D11" s="29" t="s">
        <v>260</v>
      </c>
      <c r="E11" s="29" t="s">
        <v>3043</v>
      </c>
      <c r="F11" s="21" t="s">
        <v>227</v>
      </c>
      <c r="G11" s="21" t="s">
        <v>3044</v>
      </c>
      <c r="H11" s="21" t="s">
        <v>3045</v>
      </c>
      <c r="I11" s="29" t="s">
        <v>213</v>
      </c>
      <c r="J11" s="41">
        <v>2512.4899999999998</v>
      </c>
      <c r="K11" s="41">
        <v>2419.0253720000001</v>
      </c>
      <c r="L11" s="75">
        <v>3.7199999999999997E-2</v>
      </c>
      <c r="M11" s="29" t="s">
        <v>227</v>
      </c>
      <c r="N11" s="55"/>
    </row>
    <row r="12" spans="1:14" ht="19.5" customHeight="1" x14ac:dyDescent="0.25">
      <c r="A12" s="68" t="s">
        <v>51</v>
      </c>
      <c r="B12" s="29" t="s">
        <v>52</v>
      </c>
      <c r="C12" s="29" t="s">
        <v>280</v>
      </c>
      <c r="D12" s="29" t="s">
        <v>260</v>
      </c>
      <c r="E12" s="29" t="s">
        <v>3046</v>
      </c>
      <c r="F12" s="21" t="s">
        <v>227</v>
      </c>
      <c r="G12" s="21" t="s">
        <v>3046</v>
      </c>
      <c r="H12" s="21" t="s">
        <v>3047</v>
      </c>
      <c r="I12" s="29" t="s">
        <v>213</v>
      </c>
      <c r="J12" s="41">
        <v>4229.04</v>
      </c>
      <c r="K12" s="41">
        <v>4071.7197120000001</v>
      </c>
      <c r="L12" s="75">
        <v>3.7199999999999997E-2</v>
      </c>
      <c r="M12" s="29" t="s">
        <v>227</v>
      </c>
      <c r="N12" s="55"/>
    </row>
    <row r="13" spans="1:14" ht="19.5" customHeight="1" x14ac:dyDescent="0.25">
      <c r="A13" s="68" t="s">
        <v>51</v>
      </c>
      <c r="B13" s="29" t="s">
        <v>52</v>
      </c>
      <c r="C13" s="29" t="s">
        <v>280</v>
      </c>
      <c r="D13" s="29" t="s">
        <v>260</v>
      </c>
      <c r="E13" s="29" t="s">
        <v>3048</v>
      </c>
      <c r="F13" s="21" t="s">
        <v>393</v>
      </c>
      <c r="G13" s="21" t="s">
        <v>3048</v>
      </c>
      <c r="H13" s="21" t="s">
        <v>3049</v>
      </c>
      <c r="I13" s="29" t="s">
        <v>213</v>
      </c>
      <c r="J13" s="41">
        <v>8055.3</v>
      </c>
      <c r="K13" s="41">
        <v>8055.3</v>
      </c>
      <c r="L13" s="75">
        <v>3.7199999999999997E-2</v>
      </c>
      <c r="M13" s="29" t="s">
        <v>227</v>
      </c>
      <c r="N13" s="55"/>
    </row>
    <row r="14" spans="1:14" ht="19.5" customHeight="1" x14ac:dyDescent="0.25">
      <c r="A14" s="68" t="s">
        <v>51</v>
      </c>
      <c r="B14" s="29" t="s">
        <v>52</v>
      </c>
      <c r="C14" s="29" t="s">
        <v>280</v>
      </c>
      <c r="D14" s="29" t="s">
        <v>260</v>
      </c>
      <c r="E14" s="29" t="s">
        <v>3050</v>
      </c>
      <c r="F14" s="21" t="s">
        <v>227</v>
      </c>
      <c r="G14" s="21" t="s">
        <v>3050</v>
      </c>
      <c r="H14" s="21" t="s">
        <v>3051</v>
      </c>
      <c r="I14" s="29" t="s">
        <v>213</v>
      </c>
      <c r="J14" s="41">
        <v>11176.74</v>
      </c>
      <c r="K14" s="41">
        <v>10760.965271999999</v>
      </c>
      <c r="L14" s="75">
        <v>3.7199999999999997E-2</v>
      </c>
      <c r="M14" s="29" t="s">
        <v>227</v>
      </c>
      <c r="N14" s="55"/>
    </row>
    <row r="15" spans="1:14" ht="19.5" customHeight="1" x14ac:dyDescent="0.25">
      <c r="A15" s="68" t="s">
        <v>51</v>
      </c>
      <c r="B15" s="29" t="s">
        <v>52</v>
      </c>
      <c r="C15" s="29" t="s">
        <v>280</v>
      </c>
      <c r="D15" s="29" t="s">
        <v>260</v>
      </c>
      <c r="E15" s="29" t="s">
        <v>3052</v>
      </c>
      <c r="F15" s="21" t="s">
        <v>393</v>
      </c>
      <c r="G15" s="21" t="s">
        <v>3052</v>
      </c>
      <c r="H15" s="21" t="s">
        <v>3053</v>
      </c>
      <c r="I15" s="29" t="s">
        <v>213</v>
      </c>
      <c r="J15" s="41">
        <v>13694.03</v>
      </c>
      <c r="K15" s="41">
        <v>13694.03</v>
      </c>
      <c r="L15" s="75">
        <v>3.7199999999999997E-2</v>
      </c>
      <c r="M15" s="29" t="s">
        <v>227</v>
      </c>
      <c r="N15" s="55"/>
    </row>
    <row r="16" spans="1:14" ht="19.5" customHeight="1" x14ac:dyDescent="0.25">
      <c r="A16" s="68" t="s">
        <v>51</v>
      </c>
      <c r="B16" s="29" t="s">
        <v>52</v>
      </c>
      <c r="C16" s="29" t="s">
        <v>280</v>
      </c>
      <c r="D16" s="29" t="s">
        <v>260</v>
      </c>
      <c r="E16" s="29" t="s">
        <v>3054</v>
      </c>
      <c r="F16" s="21" t="s">
        <v>227</v>
      </c>
      <c r="G16" s="21" t="s">
        <v>3054</v>
      </c>
      <c r="H16" s="21" t="s">
        <v>3055</v>
      </c>
      <c r="I16" s="29" t="s">
        <v>213</v>
      </c>
      <c r="J16" s="41">
        <v>15607.16</v>
      </c>
      <c r="K16" s="41">
        <v>15026.573648</v>
      </c>
      <c r="L16" s="75">
        <v>3.7199999999999997E-2</v>
      </c>
      <c r="M16" s="29" t="s">
        <v>227</v>
      </c>
      <c r="N16" s="55"/>
    </row>
    <row r="17" spans="1:14" ht="19.5" customHeight="1" x14ac:dyDescent="0.25">
      <c r="A17" s="29" t="s">
        <v>51</v>
      </c>
      <c r="B17" s="29" t="s">
        <v>52</v>
      </c>
      <c r="C17" s="29" t="s">
        <v>280</v>
      </c>
      <c r="D17" s="29" t="s">
        <v>260</v>
      </c>
      <c r="E17" s="29" t="s">
        <v>3056</v>
      </c>
      <c r="F17" s="21" t="s">
        <v>227</v>
      </c>
      <c r="G17" s="21" t="s">
        <v>3057</v>
      </c>
      <c r="H17" s="21" t="s">
        <v>3058</v>
      </c>
      <c r="I17" s="29" t="s">
        <v>213</v>
      </c>
      <c r="J17" s="41">
        <v>7249.98</v>
      </c>
      <c r="K17" s="41">
        <f t="shared" ref="K17:K155" si="0">J17*(1-L17)</f>
        <v>6980.2807439999997</v>
      </c>
      <c r="L17" s="75">
        <v>3.7199999999999997E-2</v>
      </c>
      <c r="M17" s="29" t="s">
        <v>227</v>
      </c>
      <c r="N17" s="55"/>
    </row>
    <row r="18" spans="1:14" ht="19.5" customHeight="1" x14ac:dyDescent="0.25">
      <c r="A18" s="29" t="s">
        <v>51</v>
      </c>
      <c r="B18" s="29" t="s">
        <v>52</v>
      </c>
      <c r="C18" s="29" t="s">
        <v>280</v>
      </c>
      <c r="D18" s="29" t="s">
        <v>260</v>
      </c>
      <c r="E18" s="29" t="s">
        <v>3059</v>
      </c>
      <c r="F18" s="21" t="s">
        <v>227</v>
      </c>
      <c r="G18" s="21" t="s">
        <v>3060</v>
      </c>
      <c r="H18" s="21" t="s">
        <v>3061</v>
      </c>
      <c r="I18" s="29" t="s">
        <v>213</v>
      </c>
      <c r="J18" s="41">
        <v>14058.83</v>
      </c>
      <c r="K18" s="41">
        <f t="shared" si="0"/>
        <v>13535.841523999999</v>
      </c>
      <c r="L18" s="75">
        <v>3.7199999999999997E-2</v>
      </c>
      <c r="M18" s="29" t="s">
        <v>227</v>
      </c>
      <c r="N18" s="55"/>
    </row>
    <row r="19" spans="1:14" ht="19.5" customHeight="1" x14ac:dyDescent="0.25">
      <c r="A19" s="29" t="s">
        <v>51</v>
      </c>
      <c r="B19" s="29" t="s">
        <v>52</v>
      </c>
      <c r="C19" s="29" t="s">
        <v>280</v>
      </c>
      <c r="D19" s="29" t="s">
        <v>260</v>
      </c>
      <c r="E19" s="29" t="s">
        <v>3062</v>
      </c>
      <c r="F19" s="21" t="s">
        <v>227</v>
      </c>
      <c r="G19" s="21" t="s">
        <v>3063</v>
      </c>
      <c r="H19" s="21" t="s">
        <v>3064</v>
      </c>
      <c r="I19" s="29" t="s">
        <v>213</v>
      </c>
      <c r="J19" s="41">
        <v>19999.79</v>
      </c>
      <c r="K19" s="41">
        <f t="shared" si="0"/>
        <v>19255.797812000001</v>
      </c>
      <c r="L19" s="75">
        <v>3.7199999999999997E-2</v>
      </c>
      <c r="M19" s="29" t="s">
        <v>227</v>
      </c>
      <c r="N19" s="55"/>
    </row>
    <row r="20" spans="1:14" ht="19.5" customHeight="1" x14ac:dyDescent="0.25">
      <c r="A20" s="29" t="s">
        <v>51</v>
      </c>
      <c r="B20" s="29" t="s">
        <v>52</v>
      </c>
      <c r="C20" s="29" t="s">
        <v>280</v>
      </c>
      <c r="D20" s="29" t="s">
        <v>260</v>
      </c>
      <c r="E20" s="29" t="s">
        <v>3065</v>
      </c>
      <c r="F20" s="21" t="s">
        <v>227</v>
      </c>
      <c r="G20" s="21" t="s">
        <v>3066</v>
      </c>
      <c r="H20" s="21" t="s">
        <v>3067</v>
      </c>
      <c r="I20" s="29" t="s">
        <v>213</v>
      </c>
      <c r="J20" s="41">
        <v>25816.080000000002</v>
      </c>
      <c r="K20" s="41">
        <f t="shared" si="0"/>
        <v>24855.721824</v>
      </c>
      <c r="L20" s="75">
        <v>3.7199999999999997E-2</v>
      </c>
      <c r="M20" s="29" t="s">
        <v>227</v>
      </c>
      <c r="N20" s="55"/>
    </row>
    <row r="21" spans="1:14" ht="19.5" customHeight="1" x14ac:dyDescent="0.25">
      <c r="A21" s="29" t="s">
        <v>51</v>
      </c>
      <c r="B21" s="29" t="s">
        <v>52</v>
      </c>
      <c r="C21" s="29" t="s">
        <v>280</v>
      </c>
      <c r="D21" s="29" t="s">
        <v>260</v>
      </c>
      <c r="E21" s="29" t="s">
        <v>3068</v>
      </c>
      <c r="F21" s="21" t="s">
        <v>227</v>
      </c>
      <c r="G21" s="21" t="s">
        <v>3069</v>
      </c>
      <c r="H21" s="21" t="s">
        <v>3070</v>
      </c>
      <c r="I21" s="29" t="s">
        <v>213</v>
      </c>
      <c r="J21" s="41">
        <v>31167.25</v>
      </c>
      <c r="K21" s="41">
        <f t="shared" si="0"/>
        <v>30007.828300000001</v>
      </c>
      <c r="L21" s="75">
        <v>3.7199999999999997E-2</v>
      </c>
      <c r="M21" s="29" t="s">
        <v>227</v>
      </c>
      <c r="N21" s="55"/>
    </row>
    <row r="22" spans="1:14" ht="19.5" customHeight="1" x14ac:dyDescent="0.25">
      <c r="A22" s="29" t="s">
        <v>51</v>
      </c>
      <c r="B22" s="29" t="s">
        <v>52</v>
      </c>
      <c r="C22" s="29" t="s">
        <v>280</v>
      </c>
      <c r="D22" s="29" t="s">
        <v>260</v>
      </c>
      <c r="E22" s="29" t="s">
        <v>3071</v>
      </c>
      <c r="F22" s="21" t="s">
        <v>227</v>
      </c>
      <c r="G22" s="21" t="s">
        <v>3072</v>
      </c>
      <c r="H22" s="21" t="s">
        <v>3073</v>
      </c>
      <c r="I22" s="29" t="s">
        <v>213</v>
      </c>
      <c r="J22" s="41">
        <v>1903.6</v>
      </c>
      <c r="K22" s="41">
        <f t="shared" si="0"/>
        <v>1832.7860799999999</v>
      </c>
      <c r="L22" s="75">
        <v>3.7199999999999997E-2</v>
      </c>
      <c r="M22" s="29" t="s">
        <v>227</v>
      </c>
      <c r="N22" s="55"/>
    </row>
    <row r="23" spans="1:14" ht="19.5" customHeight="1" x14ac:dyDescent="0.25">
      <c r="A23" s="29" t="s">
        <v>51</v>
      </c>
      <c r="B23" s="29" t="s">
        <v>52</v>
      </c>
      <c r="C23" s="29" t="s">
        <v>280</v>
      </c>
      <c r="D23" s="29" t="s">
        <v>260</v>
      </c>
      <c r="E23" s="29" t="s">
        <v>3074</v>
      </c>
      <c r="F23" s="21" t="s">
        <v>227</v>
      </c>
      <c r="G23" s="21" t="s">
        <v>3075</v>
      </c>
      <c r="H23" s="21" t="s">
        <v>3076</v>
      </c>
      <c r="I23" s="29" t="s">
        <v>213</v>
      </c>
      <c r="J23" s="41">
        <v>3687.32</v>
      </c>
      <c r="K23" s="41">
        <f t="shared" si="0"/>
        <v>3550.1516959999999</v>
      </c>
      <c r="L23" s="75">
        <v>3.7199999999999997E-2</v>
      </c>
      <c r="M23" s="29" t="s">
        <v>227</v>
      </c>
      <c r="N23" s="55"/>
    </row>
    <row r="24" spans="1:14" ht="19.5" customHeight="1" x14ac:dyDescent="0.25">
      <c r="A24" s="29" t="s">
        <v>51</v>
      </c>
      <c r="B24" s="29" t="s">
        <v>52</v>
      </c>
      <c r="C24" s="29" t="s">
        <v>280</v>
      </c>
      <c r="D24" s="29" t="s">
        <v>260</v>
      </c>
      <c r="E24" s="29" t="s">
        <v>3077</v>
      </c>
      <c r="F24" s="21" t="s">
        <v>227</v>
      </c>
      <c r="G24" s="21" t="s">
        <v>3078</v>
      </c>
      <c r="H24" s="21" t="s">
        <v>3079</v>
      </c>
      <c r="I24" s="29" t="s">
        <v>213</v>
      </c>
      <c r="J24" s="41">
        <v>5255.27</v>
      </c>
      <c r="K24" s="41">
        <f t="shared" si="0"/>
        <v>5059.773956</v>
      </c>
      <c r="L24" s="75">
        <v>3.7199999999999997E-2</v>
      </c>
      <c r="M24" s="29" t="s">
        <v>227</v>
      </c>
      <c r="N24" s="55"/>
    </row>
    <row r="25" spans="1:14" ht="19.5" customHeight="1" x14ac:dyDescent="0.25">
      <c r="A25" s="29" t="s">
        <v>51</v>
      </c>
      <c r="B25" s="29" t="s">
        <v>52</v>
      </c>
      <c r="C25" s="29" t="s">
        <v>280</v>
      </c>
      <c r="D25" s="29" t="s">
        <v>260</v>
      </c>
      <c r="E25" s="29" t="s">
        <v>3080</v>
      </c>
      <c r="F25" s="21" t="s">
        <v>227</v>
      </c>
      <c r="G25" s="21" t="s">
        <v>3081</v>
      </c>
      <c r="H25" s="21" t="s">
        <v>3082</v>
      </c>
      <c r="I25" s="29" t="s">
        <v>213</v>
      </c>
      <c r="J25" s="41">
        <v>6765.69</v>
      </c>
      <c r="K25" s="41">
        <f t="shared" si="0"/>
        <v>6514.0063319999999</v>
      </c>
      <c r="L25" s="75">
        <v>3.7199999999999997E-2</v>
      </c>
      <c r="M25" s="29" t="s">
        <v>227</v>
      </c>
      <c r="N25" s="55"/>
    </row>
    <row r="26" spans="1:14" ht="19.5" customHeight="1" x14ac:dyDescent="0.25">
      <c r="A26" s="29" t="s">
        <v>51</v>
      </c>
      <c r="B26" s="29" t="s">
        <v>52</v>
      </c>
      <c r="C26" s="29" t="s">
        <v>280</v>
      </c>
      <c r="D26" s="29" t="s">
        <v>260</v>
      </c>
      <c r="E26" s="29" t="s">
        <v>3083</v>
      </c>
      <c r="F26" s="21" t="s">
        <v>227</v>
      </c>
      <c r="G26" s="21" t="s">
        <v>3084</v>
      </c>
      <c r="H26" s="21" t="s">
        <v>3085</v>
      </c>
      <c r="I26" s="29" t="s">
        <v>213</v>
      </c>
      <c r="J26" s="41">
        <v>8208.98</v>
      </c>
      <c r="K26" s="41">
        <f t="shared" si="0"/>
        <v>7903.6059439999999</v>
      </c>
      <c r="L26" s="75">
        <v>3.7199999999999997E-2</v>
      </c>
      <c r="M26" s="29" t="s">
        <v>227</v>
      </c>
      <c r="N26" s="55"/>
    </row>
    <row r="27" spans="1:14" ht="19.5" customHeight="1" x14ac:dyDescent="0.25">
      <c r="A27" s="29" t="s">
        <v>51</v>
      </c>
      <c r="B27" s="29" t="s">
        <v>52</v>
      </c>
      <c r="C27" s="29" t="s">
        <v>280</v>
      </c>
      <c r="D27" s="29" t="s">
        <v>260</v>
      </c>
      <c r="E27" s="29" t="s">
        <v>3086</v>
      </c>
      <c r="F27" s="21" t="s">
        <v>227</v>
      </c>
      <c r="G27" s="21" t="s">
        <v>3072</v>
      </c>
      <c r="H27" s="21" t="s">
        <v>3087</v>
      </c>
      <c r="I27" s="29" t="s">
        <v>213</v>
      </c>
      <c r="J27" s="41">
        <v>1601.52</v>
      </c>
      <c r="K27" s="41">
        <f t="shared" si="0"/>
        <v>1541.943456</v>
      </c>
      <c r="L27" s="75">
        <v>3.7199999999999997E-2</v>
      </c>
      <c r="M27" s="29" t="s">
        <v>227</v>
      </c>
      <c r="N27" s="55"/>
    </row>
    <row r="28" spans="1:14" ht="19.5" customHeight="1" x14ac:dyDescent="0.25">
      <c r="A28" s="29" t="s">
        <v>51</v>
      </c>
      <c r="B28" s="29" t="s">
        <v>52</v>
      </c>
      <c r="C28" s="29" t="s">
        <v>280</v>
      </c>
      <c r="D28" s="29" t="s">
        <v>260</v>
      </c>
      <c r="E28" s="29" t="s">
        <v>3088</v>
      </c>
      <c r="F28" s="21" t="s">
        <v>227</v>
      </c>
      <c r="G28" s="21" t="s">
        <v>3075</v>
      </c>
      <c r="H28" s="21" t="s">
        <v>3089</v>
      </c>
      <c r="I28" s="29" t="s">
        <v>213</v>
      </c>
      <c r="J28" s="41">
        <v>3102.34</v>
      </c>
      <c r="K28" s="41">
        <f t="shared" si="0"/>
        <v>2986.9329520000001</v>
      </c>
      <c r="L28" s="75">
        <v>3.7199999999999997E-2</v>
      </c>
      <c r="M28" s="29" t="s">
        <v>227</v>
      </c>
      <c r="N28" s="55"/>
    </row>
    <row r="29" spans="1:14" ht="19.5" customHeight="1" x14ac:dyDescent="0.25">
      <c r="A29" s="29" t="s">
        <v>51</v>
      </c>
      <c r="B29" s="29" t="s">
        <v>52</v>
      </c>
      <c r="C29" s="29" t="s">
        <v>280</v>
      </c>
      <c r="D29" s="29" t="s">
        <v>260</v>
      </c>
      <c r="E29" s="29" t="s">
        <v>3090</v>
      </c>
      <c r="F29" s="21" t="s">
        <v>227</v>
      </c>
      <c r="G29" s="21" t="s">
        <v>3078</v>
      </c>
      <c r="H29" s="21" t="s">
        <v>3091</v>
      </c>
      <c r="I29" s="29" t="s">
        <v>213</v>
      </c>
      <c r="J29" s="41">
        <v>4411.37</v>
      </c>
      <c r="K29" s="41">
        <f t="shared" si="0"/>
        <v>4247.2670360000002</v>
      </c>
      <c r="L29" s="75">
        <v>3.7199999999999997E-2</v>
      </c>
      <c r="M29" s="29" t="s">
        <v>227</v>
      </c>
      <c r="N29" s="55"/>
    </row>
    <row r="30" spans="1:14" ht="19.5" customHeight="1" x14ac:dyDescent="0.25">
      <c r="A30" s="29" t="s">
        <v>51</v>
      </c>
      <c r="B30" s="29" t="s">
        <v>52</v>
      </c>
      <c r="C30" s="29" t="s">
        <v>280</v>
      </c>
      <c r="D30" s="29" t="s">
        <v>260</v>
      </c>
      <c r="E30" s="29" t="s">
        <v>3092</v>
      </c>
      <c r="F30" s="21" t="s">
        <v>227</v>
      </c>
      <c r="G30" s="21" t="s">
        <v>3081</v>
      </c>
      <c r="H30" s="21" t="s">
        <v>3093</v>
      </c>
      <c r="I30" s="29" t="s">
        <v>213</v>
      </c>
      <c r="J30" s="41">
        <v>5720.39</v>
      </c>
      <c r="K30" s="41">
        <f t="shared" si="0"/>
        <v>5507.5914920000005</v>
      </c>
      <c r="L30" s="75">
        <v>3.7199999999999997E-2</v>
      </c>
      <c r="M30" s="29" t="s">
        <v>227</v>
      </c>
      <c r="N30" s="55"/>
    </row>
    <row r="31" spans="1:14" ht="19.5" customHeight="1" x14ac:dyDescent="0.25">
      <c r="A31" s="29" t="s">
        <v>51</v>
      </c>
      <c r="B31" s="29" t="s">
        <v>52</v>
      </c>
      <c r="C31" s="29" t="s">
        <v>280</v>
      </c>
      <c r="D31" s="29" t="s">
        <v>260</v>
      </c>
      <c r="E31" s="29" t="s">
        <v>3094</v>
      </c>
      <c r="F31" s="21" t="s">
        <v>227</v>
      </c>
      <c r="G31" s="21" t="s">
        <v>3084</v>
      </c>
      <c r="H31" s="21" t="s">
        <v>3095</v>
      </c>
      <c r="I31" s="29" t="s">
        <v>213</v>
      </c>
      <c r="J31" s="41">
        <v>6899.95</v>
      </c>
      <c r="K31" s="41">
        <f t="shared" si="0"/>
        <v>6643.2718599999998</v>
      </c>
      <c r="L31" s="75">
        <v>3.7199999999999997E-2</v>
      </c>
      <c r="M31" s="29" t="s">
        <v>227</v>
      </c>
      <c r="N31" s="55"/>
    </row>
    <row r="32" spans="1:14" ht="19.5" customHeight="1" x14ac:dyDescent="0.25">
      <c r="A32" s="29" t="s">
        <v>51</v>
      </c>
      <c r="B32" s="29" t="s">
        <v>52</v>
      </c>
      <c r="C32" s="29" t="s">
        <v>280</v>
      </c>
      <c r="D32" s="29" t="s">
        <v>260</v>
      </c>
      <c r="E32" s="29" t="s">
        <v>3096</v>
      </c>
      <c r="F32" s="21" t="s">
        <v>227</v>
      </c>
      <c r="G32" s="21" t="s">
        <v>3097</v>
      </c>
      <c r="H32" s="21" t="s">
        <v>3098</v>
      </c>
      <c r="I32" s="29" t="s">
        <v>213</v>
      </c>
      <c r="J32" s="41">
        <v>556.21</v>
      </c>
      <c r="K32" s="41">
        <f t="shared" si="0"/>
        <v>535.51898800000004</v>
      </c>
      <c r="L32" s="75">
        <v>3.7199999999999997E-2</v>
      </c>
      <c r="M32" s="29" t="s">
        <v>227</v>
      </c>
      <c r="N32" s="55"/>
    </row>
    <row r="33" spans="1:14" ht="19.5" customHeight="1" x14ac:dyDescent="0.25">
      <c r="A33" s="29" t="s">
        <v>51</v>
      </c>
      <c r="B33" s="29" t="s">
        <v>52</v>
      </c>
      <c r="C33" s="29" t="s">
        <v>280</v>
      </c>
      <c r="D33" s="29" t="s">
        <v>260</v>
      </c>
      <c r="E33" s="29" t="s">
        <v>3099</v>
      </c>
      <c r="F33" s="21" t="s">
        <v>227</v>
      </c>
      <c r="G33" s="21" t="s">
        <v>3100</v>
      </c>
      <c r="H33" s="21" t="s">
        <v>3101</v>
      </c>
      <c r="I33" s="29" t="s">
        <v>213</v>
      </c>
      <c r="J33" s="41">
        <v>1069.28</v>
      </c>
      <c r="K33" s="41">
        <f t="shared" si="0"/>
        <v>1029.502784</v>
      </c>
      <c r="L33" s="75">
        <v>3.7199999999999997E-2</v>
      </c>
      <c r="M33" s="29" t="s">
        <v>227</v>
      </c>
      <c r="N33" s="55"/>
    </row>
    <row r="34" spans="1:14" ht="19.5" customHeight="1" x14ac:dyDescent="0.25">
      <c r="A34" s="29" t="s">
        <v>51</v>
      </c>
      <c r="B34" s="29" t="s">
        <v>52</v>
      </c>
      <c r="C34" s="29" t="s">
        <v>280</v>
      </c>
      <c r="D34" s="29" t="s">
        <v>260</v>
      </c>
      <c r="E34" s="29" t="s">
        <v>3102</v>
      </c>
      <c r="F34" s="21" t="s">
        <v>227</v>
      </c>
      <c r="G34" s="21" t="s">
        <v>3103</v>
      </c>
      <c r="H34" s="21" t="s">
        <v>3104</v>
      </c>
      <c r="I34" s="29" t="s">
        <v>213</v>
      </c>
      <c r="J34" s="41">
        <v>1539.18</v>
      </c>
      <c r="K34" s="41">
        <f t="shared" si="0"/>
        <v>1481.9225040000001</v>
      </c>
      <c r="L34" s="75">
        <v>3.7199999999999997E-2</v>
      </c>
      <c r="M34" s="29" t="s">
        <v>227</v>
      </c>
      <c r="N34" s="55"/>
    </row>
    <row r="35" spans="1:14" ht="19.5" customHeight="1" x14ac:dyDescent="0.25">
      <c r="A35" s="29" t="s">
        <v>51</v>
      </c>
      <c r="B35" s="29" t="s">
        <v>52</v>
      </c>
      <c r="C35" s="29" t="s">
        <v>280</v>
      </c>
      <c r="D35" s="29" t="s">
        <v>260</v>
      </c>
      <c r="E35" s="29" t="s">
        <v>3105</v>
      </c>
      <c r="F35" s="21" t="s">
        <v>227</v>
      </c>
      <c r="G35" s="21" t="s">
        <v>3106</v>
      </c>
      <c r="H35" s="21" t="s">
        <v>3107</v>
      </c>
      <c r="I35" s="29" t="s">
        <v>213</v>
      </c>
      <c r="J35" s="41">
        <v>1975.53</v>
      </c>
      <c r="K35" s="41">
        <f t="shared" si="0"/>
        <v>1902.0402839999999</v>
      </c>
      <c r="L35" s="75">
        <v>3.7199999999999997E-2</v>
      </c>
      <c r="M35" s="29" t="s">
        <v>227</v>
      </c>
      <c r="N35" s="55"/>
    </row>
    <row r="36" spans="1:14" ht="19.5" customHeight="1" x14ac:dyDescent="0.25">
      <c r="A36" s="29" t="s">
        <v>51</v>
      </c>
      <c r="B36" s="29" t="s">
        <v>52</v>
      </c>
      <c r="C36" s="29" t="s">
        <v>280</v>
      </c>
      <c r="D36" s="29" t="s">
        <v>260</v>
      </c>
      <c r="E36" s="29" t="s">
        <v>3108</v>
      </c>
      <c r="F36" s="21" t="s">
        <v>227</v>
      </c>
      <c r="G36" s="21" t="s">
        <v>3109</v>
      </c>
      <c r="H36" s="21" t="s">
        <v>3110</v>
      </c>
      <c r="I36" s="29" t="s">
        <v>213</v>
      </c>
      <c r="J36" s="41">
        <v>2368.7199999999998</v>
      </c>
      <c r="K36" s="41">
        <f t="shared" si="0"/>
        <v>2280.6036159999999</v>
      </c>
      <c r="L36" s="75">
        <v>3.7199999999999997E-2</v>
      </c>
      <c r="M36" s="29" t="s">
        <v>227</v>
      </c>
      <c r="N36" s="55"/>
    </row>
    <row r="37" spans="1:14" ht="19.5" customHeight="1" x14ac:dyDescent="0.25">
      <c r="A37" s="29" t="s">
        <v>51</v>
      </c>
      <c r="B37" s="29" t="s">
        <v>52</v>
      </c>
      <c r="C37" s="29" t="s">
        <v>280</v>
      </c>
      <c r="D37" s="29" t="s">
        <v>260</v>
      </c>
      <c r="E37" s="45" t="s">
        <v>1114</v>
      </c>
      <c r="F37" s="21" t="s">
        <v>227</v>
      </c>
      <c r="G37" s="21" t="s">
        <v>3111</v>
      </c>
      <c r="H37" s="21" t="s">
        <v>1115</v>
      </c>
      <c r="I37" s="29" t="s">
        <v>213</v>
      </c>
      <c r="J37" s="41">
        <v>6123.16</v>
      </c>
      <c r="K37" s="41">
        <f t="shared" si="0"/>
        <v>5895.3784479999995</v>
      </c>
      <c r="L37" s="75">
        <v>3.7199999999999997E-2</v>
      </c>
      <c r="M37" s="29" t="s">
        <v>227</v>
      </c>
      <c r="N37" s="55"/>
    </row>
    <row r="38" spans="1:14" ht="19.5" customHeight="1" x14ac:dyDescent="0.25">
      <c r="A38" s="29" t="s">
        <v>51</v>
      </c>
      <c r="B38" s="29" t="s">
        <v>52</v>
      </c>
      <c r="C38" s="29" t="s">
        <v>280</v>
      </c>
      <c r="D38" s="29" t="s">
        <v>260</v>
      </c>
      <c r="E38" s="45" t="s">
        <v>1118</v>
      </c>
      <c r="F38" s="21" t="s">
        <v>227</v>
      </c>
      <c r="G38" s="21" t="s">
        <v>3112</v>
      </c>
      <c r="H38" s="21" t="s">
        <v>1119</v>
      </c>
      <c r="I38" s="29" t="s">
        <v>213</v>
      </c>
      <c r="J38" s="41">
        <v>6123.16</v>
      </c>
      <c r="K38" s="41">
        <f t="shared" si="0"/>
        <v>5895.3784479999995</v>
      </c>
      <c r="L38" s="75">
        <v>3.7199999999999997E-2</v>
      </c>
      <c r="M38" s="29" t="s">
        <v>227</v>
      </c>
      <c r="N38" s="55"/>
    </row>
    <row r="39" spans="1:14" ht="19.5" customHeight="1" x14ac:dyDescent="0.25">
      <c r="A39" s="29" t="s">
        <v>51</v>
      </c>
      <c r="B39" s="29" t="s">
        <v>52</v>
      </c>
      <c r="C39" s="29" t="s">
        <v>280</v>
      </c>
      <c r="D39" s="29" t="s">
        <v>260</v>
      </c>
      <c r="E39" s="45" t="s">
        <v>1116</v>
      </c>
      <c r="F39" s="21" t="s">
        <v>227</v>
      </c>
      <c r="G39" s="21" t="s">
        <v>3111</v>
      </c>
      <c r="H39" s="21" t="s">
        <v>1117</v>
      </c>
      <c r="I39" s="29" t="s">
        <v>213</v>
      </c>
      <c r="J39" s="41">
        <v>6732.13</v>
      </c>
      <c r="K39" s="41">
        <f t="shared" si="0"/>
        <v>6481.6947639999999</v>
      </c>
      <c r="L39" s="75">
        <v>3.7199999999999997E-2</v>
      </c>
      <c r="M39" s="29" t="s">
        <v>227</v>
      </c>
      <c r="N39" s="55"/>
    </row>
    <row r="40" spans="1:14" ht="19.5" customHeight="1" x14ac:dyDescent="0.25">
      <c r="A40" s="29" t="s">
        <v>51</v>
      </c>
      <c r="B40" s="29" t="s">
        <v>52</v>
      </c>
      <c r="C40" s="29" t="s">
        <v>280</v>
      </c>
      <c r="D40" s="29" t="s">
        <v>260</v>
      </c>
      <c r="E40" s="45" t="s">
        <v>1120</v>
      </c>
      <c r="F40" s="21" t="s">
        <v>227</v>
      </c>
      <c r="G40" s="21" t="s">
        <v>3112</v>
      </c>
      <c r="H40" s="21" t="s">
        <v>1121</v>
      </c>
      <c r="I40" s="29" t="s">
        <v>213</v>
      </c>
      <c r="J40" s="41">
        <v>6732.13</v>
      </c>
      <c r="K40" s="41">
        <f t="shared" si="0"/>
        <v>6481.6947639999999</v>
      </c>
      <c r="L40" s="75">
        <v>3.7199999999999997E-2</v>
      </c>
      <c r="M40" s="29" t="s">
        <v>227</v>
      </c>
      <c r="N40" s="55"/>
    </row>
    <row r="41" spans="1:14" ht="19.5" customHeight="1" x14ac:dyDescent="0.25">
      <c r="A41" s="29" t="s">
        <v>51</v>
      </c>
      <c r="B41" s="29" t="s">
        <v>52</v>
      </c>
      <c r="C41" s="29" t="s">
        <v>280</v>
      </c>
      <c r="D41" s="29" t="s">
        <v>260</v>
      </c>
      <c r="E41" s="45" t="s">
        <v>1122</v>
      </c>
      <c r="F41" s="21" t="s">
        <v>227</v>
      </c>
      <c r="G41" s="21" t="s">
        <v>3113</v>
      </c>
      <c r="H41" s="21" t="s">
        <v>3114</v>
      </c>
      <c r="I41" s="29" t="s">
        <v>213</v>
      </c>
      <c r="J41" s="41">
        <v>10035.86</v>
      </c>
      <c r="K41" s="41">
        <f t="shared" si="0"/>
        <v>9662.5260080000007</v>
      </c>
      <c r="L41" s="75">
        <v>3.7199999999999997E-2</v>
      </c>
      <c r="M41" s="29" t="s">
        <v>227</v>
      </c>
      <c r="N41" s="55"/>
    </row>
    <row r="42" spans="1:14" ht="19.5" customHeight="1" x14ac:dyDescent="0.25">
      <c r="A42" s="29" t="s">
        <v>51</v>
      </c>
      <c r="B42" s="29" t="s">
        <v>52</v>
      </c>
      <c r="C42" s="29" t="s">
        <v>280</v>
      </c>
      <c r="D42" s="29" t="s">
        <v>260</v>
      </c>
      <c r="E42" s="45" t="s">
        <v>1126</v>
      </c>
      <c r="F42" s="21" t="s">
        <v>227</v>
      </c>
      <c r="G42" s="21" t="s">
        <v>3115</v>
      </c>
      <c r="H42" s="21" t="s">
        <v>3116</v>
      </c>
      <c r="I42" s="29" t="s">
        <v>213</v>
      </c>
      <c r="J42" s="41">
        <v>10035.86</v>
      </c>
      <c r="K42" s="41">
        <f t="shared" si="0"/>
        <v>9662.5260080000007</v>
      </c>
      <c r="L42" s="75">
        <v>3.7199999999999997E-2</v>
      </c>
      <c r="M42" s="29" t="s">
        <v>227</v>
      </c>
      <c r="N42" s="55"/>
    </row>
    <row r="43" spans="1:14" ht="19.5" customHeight="1" x14ac:dyDescent="0.25">
      <c r="A43" s="29" t="s">
        <v>51</v>
      </c>
      <c r="B43" s="29" t="s">
        <v>52</v>
      </c>
      <c r="C43" s="29" t="s">
        <v>280</v>
      </c>
      <c r="D43" s="29" t="s">
        <v>260</v>
      </c>
      <c r="E43" s="45" t="s">
        <v>1124</v>
      </c>
      <c r="F43" s="21" t="s">
        <v>227</v>
      </c>
      <c r="G43" s="21" t="s">
        <v>3113</v>
      </c>
      <c r="H43" s="21" t="s">
        <v>3117</v>
      </c>
      <c r="I43" s="29" t="s">
        <v>213</v>
      </c>
      <c r="J43" s="41">
        <v>10644.82</v>
      </c>
      <c r="K43" s="41">
        <f t="shared" si="0"/>
        <v>10248.832695999999</v>
      </c>
      <c r="L43" s="75">
        <v>3.7199999999999997E-2</v>
      </c>
      <c r="M43" s="29" t="s">
        <v>227</v>
      </c>
      <c r="N43" s="55"/>
    </row>
    <row r="44" spans="1:14" ht="19.5" customHeight="1" x14ac:dyDescent="0.25">
      <c r="A44" s="29" t="s">
        <v>51</v>
      </c>
      <c r="B44" s="29" t="s">
        <v>52</v>
      </c>
      <c r="C44" s="29" t="s">
        <v>280</v>
      </c>
      <c r="D44" s="29" t="s">
        <v>260</v>
      </c>
      <c r="E44" s="45" t="s">
        <v>1129</v>
      </c>
      <c r="F44" s="21" t="s">
        <v>227</v>
      </c>
      <c r="G44" s="21" t="s">
        <v>3115</v>
      </c>
      <c r="H44" s="21" t="s">
        <v>3118</v>
      </c>
      <c r="I44" s="29" t="s">
        <v>213</v>
      </c>
      <c r="J44" s="41">
        <v>10644.82</v>
      </c>
      <c r="K44" s="41">
        <f t="shared" si="0"/>
        <v>10248.832695999999</v>
      </c>
      <c r="L44" s="75">
        <v>3.7199999999999997E-2</v>
      </c>
      <c r="M44" s="29" t="s">
        <v>227</v>
      </c>
      <c r="N44" s="55"/>
    </row>
    <row r="45" spans="1:14" ht="19.5" customHeight="1" x14ac:dyDescent="0.25">
      <c r="A45" s="29" t="s">
        <v>51</v>
      </c>
      <c r="B45" s="29" t="s">
        <v>52</v>
      </c>
      <c r="C45" s="29" t="s">
        <v>280</v>
      </c>
      <c r="D45" s="29" t="s">
        <v>260</v>
      </c>
      <c r="E45" s="29" t="s">
        <v>3119</v>
      </c>
      <c r="F45" s="21" t="s">
        <v>227</v>
      </c>
      <c r="G45" s="21" t="s">
        <v>2355</v>
      </c>
      <c r="H45" s="21" t="s">
        <v>3120</v>
      </c>
      <c r="I45" s="29" t="s">
        <v>213</v>
      </c>
      <c r="J45" s="41">
        <v>17439.27</v>
      </c>
      <c r="K45" s="41">
        <f t="shared" si="0"/>
        <v>16790.529156000001</v>
      </c>
      <c r="L45" s="75">
        <v>3.7199999999999997E-2</v>
      </c>
      <c r="M45" s="29" t="s">
        <v>227</v>
      </c>
      <c r="N45" s="55"/>
    </row>
    <row r="46" spans="1:14" ht="19.5" customHeight="1" x14ac:dyDescent="0.25">
      <c r="A46" s="29" t="s">
        <v>51</v>
      </c>
      <c r="B46" s="29" t="s">
        <v>52</v>
      </c>
      <c r="C46" s="29" t="s">
        <v>280</v>
      </c>
      <c r="D46" s="29" t="s">
        <v>260</v>
      </c>
      <c r="E46" s="29" t="s">
        <v>3121</v>
      </c>
      <c r="F46" s="21" t="s">
        <v>227</v>
      </c>
      <c r="G46" s="21" t="s">
        <v>2355</v>
      </c>
      <c r="H46" s="21" t="s">
        <v>3122</v>
      </c>
      <c r="I46" s="29" t="s">
        <v>213</v>
      </c>
      <c r="J46" s="41">
        <v>20042.939999999999</v>
      </c>
      <c r="K46" s="41">
        <f t="shared" si="0"/>
        <v>19297.342632</v>
      </c>
      <c r="L46" s="75">
        <v>3.7199999999999997E-2</v>
      </c>
      <c r="M46" s="29" t="s">
        <v>227</v>
      </c>
      <c r="N46" s="55"/>
    </row>
    <row r="47" spans="1:14" ht="19.5" customHeight="1" x14ac:dyDescent="0.25">
      <c r="A47" s="29" t="s">
        <v>51</v>
      </c>
      <c r="B47" s="29" t="s">
        <v>52</v>
      </c>
      <c r="C47" s="29" t="s">
        <v>280</v>
      </c>
      <c r="D47" s="29" t="s">
        <v>260</v>
      </c>
      <c r="E47" s="29" t="s">
        <v>3123</v>
      </c>
      <c r="F47" s="21" t="s">
        <v>227</v>
      </c>
      <c r="G47" s="21" t="s">
        <v>2355</v>
      </c>
      <c r="H47" s="21" t="s">
        <v>3124</v>
      </c>
      <c r="I47" s="29" t="s">
        <v>213</v>
      </c>
      <c r="J47" s="41">
        <v>20042.939999999999</v>
      </c>
      <c r="K47" s="41">
        <f t="shared" si="0"/>
        <v>19297.342632</v>
      </c>
      <c r="L47" s="75">
        <v>3.7199999999999997E-2</v>
      </c>
      <c r="M47" s="29" t="s">
        <v>227</v>
      </c>
      <c r="N47" s="55"/>
    </row>
    <row r="48" spans="1:14" ht="19.5" customHeight="1" x14ac:dyDescent="0.25">
      <c r="A48" s="29" t="s">
        <v>51</v>
      </c>
      <c r="B48" s="29" t="s">
        <v>52</v>
      </c>
      <c r="C48" s="29" t="s">
        <v>280</v>
      </c>
      <c r="D48" s="29" t="s">
        <v>260</v>
      </c>
      <c r="E48" s="29" t="s">
        <v>3125</v>
      </c>
      <c r="F48" s="21" t="s">
        <v>227</v>
      </c>
      <c r="G48" s="21" t="s">
        <v>2355</v>
      </c>
      <c r="H48" s="21" t="s">
        <v>3126</v>
      </c>
      <c r="I48" s="29" t="s">
        <v>213</v>
      </c>
      <c r="J48" s="41">
        <v>22330.14</v>
      </c>
      <c r="K48" s="41">
        <f t="shared" si="0"/>
        <v>21499.458791999998</v>
      </c>
      <c r="L48" s="75">
        <v>3.7199999999999997E-2</v>
      </c>
      <c r="M48" s="29" t="s">
        <v>227</v>
      </c>
      <c r="N48" s="55"/>
    </row>
    <row r="49" spans="1:14" ht="19.5" customHeight="1" x14ac:dyDescent="0.25">
      <c r="A49" s="29" t="s">
        <v>51</v>
      </c>
      <c r="B49" s="29" t="s">
        <v>52</v>
      </c>
      <c r="C49" s="29" t="s">
        <v>280</v>
      </c>
      <c r="D49" s="29" t="s">
        <v>260</v>
      </c>
      <c r="E49" s="29" t="s">
        <v>3127</v>
      </c>
      <c r="F49" s="21" t="s">
        <v>227</v>
      </c>
      <c r="G49" s="21" t="s">
        <v>2355</v>
      </c>
      <c r="H49" s="21" t="s">
        <v>3128</v>
      </c>
      <c r="I49" s="29" t="s">
        <v>213</v>
      </c>
      <c r="J49" s="41">
        <v>22368.5</v>
      </c>
      <c r="K49" s="41">
        <f t="shared" si="0"/>
        <v>21536.391800000001</v>
      </c>
      <c r="L49" s="75">
        <v>3.7199999999999997E-2</v>
      </c>
      <c r="M49" s="29" t="s">
        <v>227</v>
      </c>
      <c r="N49" s="55"/>
    </row>
    <row r="50" spans="1:14" ht="19.5" customHeight="1" x14ac:dyDescent="0.25">
      <c r="A50" s="29" t="s">
        <v>51</v>
      </c>
      <c r="B50" s="29" t="s">
        <v>52</v>
      </c>
      <c r="C50" s="29" t="s">
        <v>280</v>
      </c>
      <c r="D50" s="29" t="s">
        <v>260</v>
      </c>
      <c r="E50" s="45" t="s">
        <v>3129</v>
      </c>
      <c r="F50" s="21" t="s">
        <v>227</v>
      </c>
      <c r="G50" s="21" t="s">
        <v>3130</v>
      </c>
      <c r="H50" s="21" t="s">
        <v>3131</v>
      </c>
      <c r="I50" s="29" t="s">
        <v>3132</v>
      </c>
      <c r="J50" s="41">
        <v>4.8</v>
      </c>
      <c r="K50" s="41">
        <f t="shared" si="0"/>
        <v>4.6214399999999998</v>
      </c>
      <c r="L50" s="75">
        <v>3.7199999999999997E-2</v>
      </c>
      <c r="M50" s="29" t="s">
        <v>227</v>
      </c>
      <c r="N50" s="55"/>
    </row>
    <row r="51" spans="1:14" ht="19.5" customHeight="1" x14ac:dyDescent="0.25">
      <c r="A51" s="29" t="s">
        <v>51</v>
      </c>
      <c r="B51" s="29" t="s">
        <v>52</v>
      </c>
      <c r="C51" s="29" t="s">
        <v>280</v>
      </c>
      <c r="D51" s="29" t="s">
        <v>260</v>
      </c>
      <c r="E51" s="45" t="s">
        <v>3133</v>
      </c>
      <c r="F51" s="21" t="s">
        <v>227</v>
      </c>
      <c r="G51" s="21" t="s">
        <v>3134</v>
      </c>
      <c r="H51" s="21" t="s">
        <v>3135</v>
      </c>
      <c r="I51" s="29" t="s">
        <v>213</v>
      </c>
      <c r="J51" s="41">
        <v>4.8</v>
      </c>
      <c r="K51" s="41">
        <f t="shared" si="0"/>
        <v>4.6214399999999998</v>
      </c>
      <c r="L51" s="75">
        <v>3.7199999999999997E-2</v>
      </c>
      <c r="M51" s="29" t="s">
        <v>227</v>
      </c>
      <c r="N51" s="55"/>
    </row>
    <row r="52" spans="1:14" ht="19.5" customHeight="1" x14ac:dyDescent="0.25">
      <c r="A52" s="29" t="s">
        <v>51</v>
      </c>
      <c r="B52" s="29" t="s">
        <v>52</v>
      </c>
      <c r="C52" s="29" t="s">
        <v>280</v>
      </c>
      <c r="D52" s="29" t="s">
        <v>260</v>
      </c>
      <c r="E52" s="45" t="s">
        <v>3136</v>
      </c>
      <c r="F52" s="21" t="s">
        <v>227</v>
      </c>
      <c r="G52" s="21" t="s">
        <v>3137</v>
      </c>
      <c r="H52" s="21" t="s">
        <v>3138</v>
      </c>
      <c r="I52" s="29" t="s">
        <v>213</v>
      </c>
      <c r="J52" s="41">
        <v>4.8</v>
      </c>
      <c r="K52" s="41">
        <f t="shared" si="0"/>
        <v>4.6214399999999998</v>
      </c>
      <c r="L52" s="75">
        <v>3.7199999999999997E-2</v>
      </c>
      <c r="M52" s="29" t="s">
        <v>227</v>
      </c>
      <c r="N52" s="55"/>
    </row>
    <row r="53" spans="1:14" ht="19.5" customHeight="1" x14ac:dyDescent="0.25">
      <c r="A53" s="29" t="s">
        <v>51</v>
      </c>
      <c r="B53" s="29" t="s">
        <v>52</v>
      </c>
      <c r="C53" s="29" t="s">
        <v>280</v>
      </c>
      <c r="D53" s="29" t="s">
        <v>260</v>
      </c>
      <c r="E53" s="45" t="s">
        <v>3139</v>
      </c>
      <c r="F53" s="21" t="s">
        <v>227</v>
      </c>
      <c r="G53" s="21" t="s">
        <v>3140</v>
      </c>
      <c r="H53" s="21" t="s">
        <v>3141</v>
      </c>
      <c r="I53" s="29" t="s">
        <v>213</v>
      </c>
      <c r="J53" s="41">
        <v>4.8</v>
      </c>
      <c r="K53" s="41">
        <f t="shared" si="0"/>
        <v>4.6214399999999998</v>
      </c>
      <c r="L53" s="75">
        <v>3.7199999999999997E-2</v>
      </c>
      <c r="M53" s="29" t="s">
        <v>227</v>
      </c>
      <c r="N53" s="55"/>
    </row>
    <row r="54" spans="1:14" ht="19.5" customHeight="1" x14ac:dyDescent="0.25">
      <c r="A54" s="29" t="s">
        <v>51</v>
      </c>
      <c r="B54" s="29" t="s">
        <v>52</v>
      </c>
      <c r="C54" s="29" t="s">
        <v>280</v>
      </c>
      <c r="D54" s="29" t="s">
        <v>260</v>
      </c>
      <c r="E54" s="45" t="s">
        <v>3142</v>
      </c>
      <c r="F54" s="21" t="s">
        <v>227</v>
      </c>
      <c r="G54" s="21" t="s">
        <v>3143</v>
      </c>
      <c r="H54" s="21" t="s">
        <v>3144</v>
      </c>
      <c r="I54" s="29" t="s">
        <v>213</v>
      </c>
      <c r="J54" s="41">
        <v>4.8</v>
      </c>
      <c r="K54" s="41">
        <f t="shared" si="0"/>
        <v>4.6214399999999998</v>
      </c>
      <c r="L54" s="75">
        <v>3.7199999999999997E-2</v>
      </c>
      <c r="M54" s="29" t="s">
        <v>227</v>
      </c>
      <c r="N54" s="55"/>
    </row>
    <row r="55" spans="1:14" ht="19.5" customHeight="1" x14ac:dyDescent="0.25">
      <c r="A55" s="29" t="s">
        <v>51</v>
      </c>
      <c r="B55" s="29" t="s">
        <v>52</v>
      </c>
      <c r="C55" s="29" t="s">
        <v>280</v>
      </c>
      <c r="D55" s="29" t="s">
        <v>260</v>
      </c>
      <c r="E55" s="45" t="s">
        <v>3145</v>
      </c>
      <c r="F55" s="21" t="s">
        <v>227</v>
      </c>
      <c r="G55" s="21" t="s">
        <v>3146</v>
      </c>
      <c r="H55" s="21" t="s">
        <v>3147</v>
      </c>
      <c r="I55" s="29" t="s">
        <v>213</v>
      </c>
      <c r="J55" s="41">
        <v>4.8</v>
      </c>
      <c r="K55" s="41">
        <f t="shared" si="0"/>
        <v>4.6214399999999998</v>
      </c>
      <c r="L55" s="75">
        <v>3.7199999999999997E-2</v>
      </c>
      <c r="M55" s="29" t="s">
        <v>227</v>
      </c>
      <c r="N55" s="55"/>
    </row>
    <row r="56" spans="1:14" ht="19.5" customHeight="1" x14ac:dyDescent="0.25">
      <c r="A56" s="29" t="s">
        <v>51</v>
      </c>
      <c r="B56" s="29" t="s">
        <v>52</v>
      </c>
      <c r="C56" s="29" t="s">
        <v>280</v>
      </c>
      <c r="D56" s="29" t="s">
        <v>260</v>
      </c>
      <c r="E56" s="45" t="s">
        <v>3148</v>
      </c>
      <c r="F56" s="21" t="s">
        <v>227</v>
      </c>
      <c r="G56" s="21" t="s">
        <v>3130</v>
      </c>
      <c r="H56" s="21" t="s">
        <v>3149</v>
      </c>
      <c r="I56" s="29" t="s">
        <v>213</v>
      </c>
      <c r="J56" s="41">
        <v>4.8</v>
      </c>
      <c r="K56" s="41">
        <f t="shared" si="0"/>
        <v>4.6214399999999998</v>
      </c>
      <c r="L56" s="75">
        <v>3.7199999999999997E-2</v>
      </c>
      <c r="M56" s="29" t="s">
        <v>227</v>
      </c>
      <c r="N56" s="55"/>
    </row>
    <row r="57" spans="1:14" ht="19.5" customHeight="1" x14ac:dyDescent="0.25">
      <c r="A57" s="29" t="s">
        <v>51</v>
      </c>
      <c r="B57" s="29" t="s">
        <v>52</v>
      </c>
      <c r="C57" s="29" t="s">
        <v>280</v>
      </c>
      <c r="D57" s="29" t="s">
        <v>260</v>
      </c>
      <c r="E57" s="45" t="s">
        <v>3150</v>
      </c>
      <c r="F57" s="21" t="s">
        <v>227</v>
      </c>
      <c r="G57" s="21" t="s">
        <v>3134</v>
      </c>
      <c r="H57" s="21" t="s">
        <v>3151</v>
      </c>
      <c r="I57" s="29" t="s">
        <v>213</v>
      </c>
      <c r="J57" s="41">
        <v>4.8</v>
      </c>
      <c r="K57" s="41">
        <f t="shared" si="0"/>
        <v>4.6214399999999998</v>
      </c>
      <c r="L57" s="75">
        <v>3.7199999999999997E-2</v>
      </c>
      <c r="M57" s="29" t="s">
        <v>227</v>
      </c>
      <c r="N57" s="55"/>
    </row>
    <row r="58" spans="1:14" ht="19.5" customHeight="1" x14ac:dyDescent="0.25">
      <c r="A58" s="29" t="s">
        <v>51</v>
      </c>
      <c r="B58" s="29" t="s">
        <v>52</v>
      </c>
      <c r="C58" s="29" t="s">
        <v>280</v>
      </c>
      <c r="D58" s="29" t="s">
        <v>260</v>
      </c>
      <c r="E58" s="45" t="s">
        <v>3152</v>
      </c>
      <c r="F58" s="21" t="s">
        <v>227</v>
      </c>
      <c r="G58" s="21" t="s">
        <v>3137</v>
      </c>
      <c r="H58" s="21" t="s">
        <v>3153</v>
      </c>
      <c r="I58" s="29" t="s">
        <v>213</v>
      </c>
      <c r="J58" s="41">
        <v>4.8</v>
      </c>
      <c r="K58" s="41">
        <f t="shared" si="0"/>
        <v>4.6214399999999998</v>
      </c>
      <c r="L58" s="75">
        <v>3.7199999999999997E-2</v>
      </c>
      <c r="M58" s="29" t="s">
        <v>227</v>
      </c>
      <c r="N58" s="55"/>
    </row>
    <row r="59" spans="1:14" ht="19.5" customHeight="1" x14ac:dyDescent="0.25">
      <c r="A59" s="29" t="s">
        <v>51</v>
      </c>
      <c r="B59" s="29" t="s">
        <v>52</v>
      </c>
      <c r="C59" s="29" t="s">
        <v>280</v>
      </c>
      <c r="D59" s="29" t="s">
        <v>260</v>
      </c>
      <c r="E59" s="45" t="s">
        <v>3154</v>
      </c>
      <c r="F59" s="21" t="s">
        <v>227</v>
      </c>
      <c r="G59" s="21" t="s">
        <v>3140</v>
      </c>
      <c r="H59" s="21" t="s">
        <v>3155</v>
      </c>
      <c r="I59" s="29" t="s">
        <v>213</v>
      </c>
      <c r="J59" s="41">
        <v>4.8</v>
      </c>
      <c r="K59" s="41">
        <f t="shared" si="0"/>
        <v>4.6214399999999998</v>
      </c>
      <c r="L59" s="75">
        <v>3.7199999999999997E-2</v>
      </c>
      <c r="M59" s="29" t="s">
        <v>227</v>
      </c>
      <c r="N59" s="55"/>
    </row>
    <row r="60" spans="1:14" ht="19.5" customHeight="1" x14ac:dyDescent="0.25">
      <c r="A60" s="29" t="s">
        <v>51</v>
      </c>
      <c r="B60" s="29" t="s">
        <v>52</v>
      </c>
      <c r="C60" s="29" t="s">
        <v>280</v>
      </c>
      <c r="D60" s="29" t="s">
        <v>260</v>
      </c>
      <c r="E60" s="45" t="s">
        <v>3156</v>
      </c>
      <c r="F60" s="21" t="s">
        <v>227</v>
      </c>
      <c r="G60" s="21" t="s">
        <v>3143</v>
      </c>
      <c r="H60" s="21" t="s">
        <v>3157</v>
      </c>
      <c r="I60" s="29" t="s">
        <v>213</v>
      </c>
      <c r="J60" s="41">
        <v>4.8</v>
      </c>
      <c r="K60" s="41">
        <f t="shared" si="0"/>
        <v>4.6214399999999998</v>
      </c>
      <c r="L60" s="75">
        <v>3.7199999999999997E-2</v>
      </c>
      <c r="M60" s="29" t="s">
        <v>227</v>
      </c>
      <c r="N60" s="55"/>
    </row>
    <row r="61" spans="1:14" ht="19.5" customHeight="1" x14ac:dyDescent="0.25">
      <c r="A61" s="29" t="s">
        <v>51</v>
      </c>
      <c r="B61" s="29" t="s">
        <v>52</v>
      </c>
      <c r="C61" s="29" t="s">
        <v>280</v>
      </c>
      <c r="D61" s="29" t="s">
        <v>260</v>
      </c>
      <c r="E61" s="45" t="s">
        <v>3158</v>
      </c>
      <c r="F61" s="21" t="s">
        <v>227</v>
      </c>
      <c r="G61" s="21" t="s">
        <v>3159</v>
      </c>
      <c r="H61" s="21" t="s">
        <v>3160</v>
      </c>
      <c r="I61" s="29" t="s">
        <v>213</v>
      </c>
      <c r="J61" s="41">
        <v>4.8</v>
      </c>
      <c r="K61" s="41">
        <f t="shared" si="0"/>
        <v>4.6214399999999998</v>
      </c>
      <c r="L61" s="75">
        <v>3.7199999999999997E-2</v>
      </c>
      <c r="M61" s="29" t="s">
        <v>227</v>
      </c>
      <c r="N61" s="55"/>
    </row>
    <row r="62" spans="1:14" ht="19.5" customHeight="1" x14ac:dyDescent="0.25">
      <c r="A62" s="29" t="s">
        <v>51</v>
      </c>
      <c r="B62" s="29" t="s">
        <v>52</v>
      </c>
      <c r="C62" s="29" t="s">
        <v>280</v>
      </c>
      <c r="D62" s="29" t="s">
        <v>260</v>
      </c>
      <c r="E62" s="29" t="s">
        <v>3161</v>
      </c>
      <c r="F62" s="21" t="s">
        <v>227</v>
      </c>
      <c r="G62" s="21" t="s">
        <v>3162</v>
      </c>
      <c r="H62" s="21" t="s">
        <v>3162</v>
      </c>
      <c r="I62" s="29" t="s">
        <v>213</v>
      </c>
      <c r="J62" s="41">
        <v>139.05000000000001</v>
      </c>
      <c r="K62" s="41">
        <f t="shared" si="0"/>
        <v>133.87734</v>
      </c>
      <c r="L62" s="75">
        <v>3.7199999999999997E-2</v>
      </c>
      <c r="M62" s="29" t="s">
        <v>227</v>
      </c>
      <c r="N62" s="55"/>
    </row>
    <row r="63" spans="1:14" ht="19.5" customHeight="1" x14ac:dyDescent="0.25">
      <c r="A63" s="29" t="s">
        <v>51</v>
      </c>
      <c r="B63" s="29" t="s">
        <v>52</v>
      </c>
      <c r="C63" s="29" t="s">
        <v>280</v>
      </c>
      <c r="D63" s="29" t="s">
        <v>260</v>
      </c>
      <c r="E63" s="29" t="s">
        <v>3163</v>
      </c>
      <c r="F63" s="21" t="s">
        <v>227</v>
      </c>
      <c r="G63" s="21" t="s">
        <v>3164</v>
      </c>
      <c r="H63" s="21" t="s">
        <v>3164</v>
      </c>
      <c r="I63" s="29" t="s">
        <v>213</v>
      </c>
      <c r="J63" s="41">
        <v>172.61</v>
      </c>
      <c r="K63" s="41">
        <f t="shared" si="0"/>
        <v>166.188908</v>
      </c>
      <c r="L63" s="75">
        <v>3.7199999999999997E-2</v>
      </c>
      <c r="M63" s="29" t="s">
        <v>227</v>
      </c>
      <c r="N63" s="55"/>
    </row>
    <row r="64" spans="1:14" ht="19.5" customHeight="1" x14ac:dyDescent="0.25">
      <c r="A64" s="29" t="s">
        <v>51</v>
      </c>
      <c r="B64" s="29" t="s">
        <v>52</v>
      </c>
      <c r="C64" s="29" t="s">
        <v>280</v>
      </c>
      <c r="D64" s="29" t="s">
        <v>260</v>
      </c>
      <c r="E64" s="29" t="s">
        <v>3165</v>
      </c>
      <c r="F64" s="21" t="s">
        <v>227</v>
      </c>
      <c r="G64" s="21" t="s">
        <v>3166</v>
      </c>
      <c r="H64" s="21" t="s">
        <v>3166</v>
      </c>
      <c r="I64" s="29" t="s">
        <v>213</v>
      </c>
      <c r="J64" s="41">
        <v>177.41</v>
      </c>
      <c r="K64" s="41">
        <f t="shared" si="0"/>
        <v>170.810348</v>
      </c>
      <c r="L64" s="75">
        <v>3.7199999999999997E-2</v>
      </c>
      <c r="M64" s="29" t="s">
        <v>227</v>
      </c>
      <c r="N64" s="55"/>
    </row>
    <row r="65" spans="1:14" ht="19.5" customHeight="1" x14ac:dyDescent="0.25">
      <c r="A65" s="29" t="s">
        <v>51</v>
      </c>
      <c r="B65" s="29" t="s">
        <v>52</v>
      </c>
      <c r="C65" s="29" t="s">
        <v>280</v>
      </c>
      <c r="D65" s="29" t="s">
        <v>260</v>
      </c>
      <c r="E65" s="29" t="s">
        <v>3167</v>
      </c>
      <c r="F65" s="21" t="s">
        <v>227</v>
      </c>
      <c r="G65" s="21" t="s">
        <v>3168</v>
      </c>
      <c r="H65" s="21" t="s">
        <v>3168</v>
      </c>
      <c r="I65" s="29" t="s">
        <v>213</v>
      </c>
      <c r="J65" s="41">
        <v>206.19</v>
      </c>
      <c r="K65" s="41">
        <f t="shared" si="0"/>
        <v>198.519732</v>
      </c>
      <c r="L65" s="75">
        <v>3.7199999999999997E-2</v>
      </c>
      <c r="M65" s="29" t="s">
        <v>227</v>
      </c>
      <c r="N65" s="55"/>
    </row>
    <row r="66" spans="1:14" ht="19.5" customHeight="1" x14ac:dyDescent="0.25">
      <c r="A66" s="29" t="s">
        <v>51</v>
      </c>
      <c r="B66" s="29" t="s">
        <v>52</v>
      </c>
      <c r="C66" s="29" t="s">
        <v>280</v>
      </c>
      <c r="D66" s="29" t="s">
        <v>260</v>
      </c>
      <c r="E66" s="29" t="s">
        <v>3169</v>
      </c>
      <c r="F66" s="21" t="s">
        <v>227</v>
      </c>
      <c r="G66" s="21" t="s">
        <v>3170</v>
      </c>
      <c r="H66" s="21" t="s">
        <v>3170</v>
      </c>
      <c r="I66" s="29" t="s">
        <v>213</v>
      </c>
      <c r="J66" s="41">
        <v>206.19</v>
      </c>
      <c r="K66" s="41">
        <f t="shared" si="0"/>
        <v>198.519732</v>
      </c>
      <c r="L66" s="75">
        <v>3.7199999999999997E-2</v>
      </c>
      <c r="M66" s="29" t="s">
        <v>227</v>
      </c>
      <c r="N66" s="55"/>
    </row>
    <row r="67" spans="1:14" ht="19.5" customHeight="1" x14ac:dyDescent="0.25">
      <c r="A67" s="29" t="s">
        <v>51</v>
      </c>
      <c r="B67" s="29" t="s">
        <v>52</v>
      </c>
      <c r="C67" s="29" t="s">
        <v>280</v>
      </c>
      <c r="D67" s="29" t="s">
        <v>260</v>
      </c>
      <c r="E67" s="29" t="s">
        <v>3171</v>
      </c>
      <c r="F67" s="21" t="s">
        <v>227</v>
      </c>
      <c r="G67" s="21" t="s">
        <v>3172</v>
      </c>
      <c r="H67" s="21" t="s">
        <v>3172</v>
      </c>
      <c r="I67" s="29" t="s">
        <v>213</v>
      </c>
      <c r="J67" s="41">
        <v>249.34</v>
      </c>
      <c r="K67" s="41">
        <f t="shared" si="0"/>
        <v>240.06455199999999</v>
      </c>
      <c r="L67" s="75">
        <v>3.7199999999999997E-2</v>
      </c>
      <c r="M67" s="29" t="s">
        <v>227</v>
      </c>
      <c r="N67" s="55"/>
    </row>
    <row r="68" spans="1:14" ht="19.5" customHeight="1" x14ac:dyDescent="0.25">
      <c r="A68" s="29" t="s">
        <v>51</v>
      </c>
      <c r="B68" s="29" t="s">
        <v>52</v>
      </c>
      <c r="C68" s="29" t="s">
        <v>280</v>
      </c>
      <c r="D68" s="29" t="s">
        <v>260</v>
      </c>
      <c r="E68" s="29" t="s">
        <v>3145</v>
      </c>
      <c r="F68" s="21" t="s">
        <v>227</v>
      </c>
      <c r="G68" s="21" t="s">
        <v>3146</v>
      </c>
      <c r="H68" s="21" t="s">
        <v>3146</v>
      </c>
      <c r="I68" s="29" t="s">
        <v>213</v>
      </c>
      <c r="J68" s="41">
        <v>4.8</v>
      </c>
      <c r="K68" s="41">
        <f t="shared" si="0"/>
        <v>4.6214399999999998</v>
      </c>
      <c r="L68" s="75">
        <v>3.7199999999999997E-2</v>
      </c>
      <c r="M68" s="29" t="s">
        <v>227</v>
      </c>
      <c r="N68" s="55"/>
    </row>
    <row r="69" spans="1:14" ht="19.5" customHeight="1" x14ac:dyDescent="0.25">
      <c r="A69" s="29" t="s">
        <v>51</v>
      </c>
      <c r="B69" s="29" t="s">
        <v>52</v>
      </c>
      <c r="C69" s="29" t="s">
        <v>280</v>
      </c>
      <c r="D69" s="29" t="s">
        <v>260</v>
      </c>
      <c r="E69" s="29" t="s">
        <v>3173</v>
      </c>
      <c r="F69" s="21" t="s">
        <v>227</v>
      </c>
      <c r="G69" s="21" t="s">
        <v>3174</v>
      </c>
      <c r="H69" s="21" t="s">
        <v>3174</v>
      </c>
      <c r="I69" s="29" t="s">
        <v>213</v>
      </c>
      <c r="J69" s="41">
        <v>402.78</v>
      </c>
      <c r="K69" s="41">
        <f t="shared" si="0"/>
        <v>387.796584</v>
      </c>
      <c r="L69" s="75">
        <v>3.7199999999999997E-2</v>
      </c>
      <c r="M69" s="29" t="s">
        <v>227</v>
      </c>
      <c r="N69" s="55"/>
    </row>
    <row r="70" spans="1:14" ht="19.5" customHeight="1" x14ac:dyDescent="0.25">
      <c r="A70" s="29" t="s">
        <v>51</v>
      </c>
      <c r="B70" s="29" t="s">
        <v>52</v>
      </c>
      <c r="C70" s="29" t="s">
        <v>280</v>
      </c>
      <c r="D70" s="29" t="s">
        <v>260</v>
      </c>
      <c r="E70" s="29" t="s">
        <v>3175</v>
      </c>
      <c r="F70" s="21" t="s">
        <v>227</v>
      </c>
      <c r="G70" s="21" t="s">
        <v>3176</v>
      </c>
      <c r="H70" s="21" t="s">
        <v>3176</v>
      </c>
      <c r="I70" s="29" t="s">
        <v>213</v>
      </c>
      <c r="J70" s="41">
        <v>493.88</v>
      </c>
      <c r="K70" s="41">
        <f t="shared" si="0"/>
        <v>475.50766399999998</v>
      </c>
      <c r="L70" s="75">
        <v>3.7199999999999997E-2</v>
      </c>
      <c r="M70" s="29" t="s">
        <v>227</v>
      </c>
      <c r="N70" s="55"/>
    </row>
    <row r="71" spans="1:14" ht="19.5" customHeight="1" x14ac:dyDescent="0.25">
      <c r="A71" s="29" t="s">
        <v>51</v>
      </c>
      <c r="B71" s="29" t="s">
        <v>52</v>
      </c>
      <c r="C71" s="29" t="s">
        <v>280</v>
      </c>
      <c r="D71" s="29" t="s">
        <v>260</v>
      </c>
      <c r="E71" s="29" t="s">
        <v>3177</v>
      </c>
      <c r="F71" s="21" t="s">
        <v>227</v>
      </c>
      <c r="G71" s="21" t="s">
        <v>3178</v>
      </c>
      <c r="H71" s="21" t="s">
        <v>3178</v>
      </c>
      <c r="I71" s="29" t="s">
        <v>213</v>
      </c>
      <c r="J71" s="41">
        <v>513.05999999999995</v>
      </c>
      <c r="K71" s="41">
        <f t="shared" si="0"/>
        <v>493.97416799999996</v>
      </c>
      <c r="L71" s="75">
        <v>3.7199999999999997E-2</v>
      </c>
      <c r="M71" s="29" t="s">
        <v>227</v>
      </c>
      <c r="N71" s="55"/>
    </row>
    <row r="72" spans="1:14" ht="19.5" customHeight="1" x14ac:dyDescent="0.25">
      <c r="A72" s="29" t="s">
        <v>51</v>
      </c>
      <c r="B72" s="29" t="s">
        <v>52</v>
      </c>
      <c r="C72" s="29" t="s">
        <v>280</v>
      </c>
      <c r="D72" s="29" t="s">
        <v>260</v>
      </c>
      <c r="E72" s="29" t="s">
        <v>3179</v>
      </c>
      <c r="F72" s="21" t="s">
        <v>227</v>
      </c>
      <c r="G72" s="21" t="s">
        <v>3180</v>
      </c>
      <c r="H72" s="21" t="s">
        <v>3180</v>
      </c>
      <c r="I72" s="29" t="s">
        <v>213</v>
      </c>
      <c r="J72" s="41">
        <v>532.24</v>
      </c>
      <c r="K72" s="41">
        <f t="shared" si="0"/>
        <v>512.44067199999995</v>
      </c>
      <c r="L72" s="75">
        <v>3.7199999999999997E-2</v>
      </c>
      <c r="M72" s="29" t="s">
        <v>227</v>
      </c>
      <c r="N72" s="55"/>
    </row>
    <row r="73" spans="1:14" ht="19.5" customHeight="1" x14ac:dyDescent="0.25">
      <c r="A73" s="29" t="s">
        <v>51</v>
      </c>
      <c r="B73" s="29" t="s">
        <v>52</v>
      </c>
      <c r="C73" s="29" t="s">
        <v>280</v>
      </c>
      <c r="D73" s="29" t="s">
        <v>260</v>
      </c>
      <c r="E73" s="29" t="s">
        <v>3181</v>
      </c>
      <c r="F73" s="21" t="s">
        <v>227</v>
      </c>
      <c r="G73" s="21" t="s">
        <v>3182</v>
      </c>
      <c r="H73" s="21" t="s">
        <v>3182</v>
      </c>
      <c r="I73" s="29" t="s">
        <v>213</v>
      </c>
      <c r="J73" s="41">
        <v>541.83000000000004</v>
      </c>
      <c r="K73" s="41">
        <f t="shared" si="0"/>
        <v>521.67392400000006</v>
      </c>
      <c r="L73" s="75">
        <v>3.7199999999999997E-2</v>
      </c>
      <c r="M73" s="29" t="s">
        <v>227</v>
      </c>
      <c r="N73" s="55"/>
    </row>
    <row r="74" spans="1:14" ht="19.5" customHeight="1" x14ac:dyDescent="0.25">
      <c r="A74" s="29" t="s">
        <v>51</v>
      </c>
      <c r="B74" s="29" t="s">
        <v>52</v>
      </c>
      <c r="C74" s="29" t="s">
        <v>280</v>
      </c>
      <c r="D74" s="29" t="s">
        <v>260</v>
      </c>
      <c r="E74" s="29" t="s">
        <v>3183</v>
      </c>
      <c r="F74" s="21" t="s">
        <v>227</v>
      </c>
      <c r="G74" s="21" t="s">
        <v>3184</v>
      </c>
      <c r="H74" s="21" t="s">
        <v>3184</v>
      </c>
      <c r="I74" s="29" t="s">
        <v>213</v>
      </c>
      <c r="J74" s="41">
        <v>556.21</v>
      </c>
      <c r="K74" s="41">
        <f t="shared" si="0"/>
        <v>535.51898800000004</v>
      </c>
      <c r="L74" s="75">
        <v>3.7199999999999997E-2</v>
      </c>
      <c r="M74" s="29" t="s">
        <v>227</v>
      </c>
      <c r="N74" s="55"/>
    </row>
    <row r="75" spans="1:14" ht="19.5" customHeight="1" x14ac:dyDescent="0.25">
      <c r="A75" s="29" t="s">
        <v>51</v>
      </c>
      <c r="B75" s="29" t="s">
        <v>52</v>
      </c>
      <c r="C75" s="29" t="s">
        <v>280</v>
      </c>
      <c r="D75" s="29" t="s">
        <v>260</v>
      </c>
      <c r="E75" s="29" t="s">
        <v>3185</v>
      </c>
      <c r="F75" s="21" t="s">
        <v>227</v>
      </c>
      <c r="G75" s="21" t="s">
        <v>3186</v>
      </c>
      <c r="H75" s="21" t="s">
        <v>3186</v>
      </c>
      <c r="I75" s="29" t="s">
        <v>213</v>
      </c>
      <c r="J75" s="41">
        <v>556.21</v>
      </c>
      <c r="K75" s="41">
        <f t="shared" si="0"/>
        <v>535.51898800000004</v>
      </c>
      <c r="L75" s="75">
        <v>3.7199999999999997E-2</v>
      </c>
      <c r="M75" s="29" t="s">
        <v>227</v>
      </c>
      <c r="N75" s="55"/>
    </row>
    <row r="76" spans="1:14" ht="19.5" customHeight="1" x14ac:dyDescent="0.25">
      <c r="A76" s="29" t="s">
        <v>51</v>
      </c>
      <c r="B76" s="29" t="s">
        <v>52</v>
      </c>
      <c r="C76" s="29" t="s">
        <v>280</v>
      </c>
      <c r="D76" s="29" t="s">
        <v>260</v>
      </c>
      <c r="E76" s="29" t="s">
        <v>3187</v>
      </c>
      <c r="F76" s="21" t="s">
        <v>227</v>
      </c>
      <c r="G76" s="21" t="s">
        <v>3188</v>
      </c>
      <c r="H76" s="21" t="s">
        <v>3188</v>
      </c>
      <c r="I76" s="29" t="s">
        <v>213</v>
      </c>
      <c r="J76" s="41">
        <v>556.21</v>
      </c>
      <c r="K76" s="41">
        <f t="shared" si="0"/>
        <v>535.51898800000004</v>
      </c>
      <c r="L76" s="75">
        <v>3.7199999999999997E-2</v>
      </c>
      <c r="M76" s="29" t="s">
        <v>227</v>
      </c>
      <c r="N76" s="55"/>
    </row>
    <row r="77" spans="1:14" ht="19.5" customHeight="1" x14ac:dyDescent="0.25">
      <c r="A77" s="29" t="s">
        <v>51</v>
      </c>
      <c r="B77" s="29" t="s">
        <v>52</v>
      </c>
      <c r="C77" s="29" t="s">
        <v>280</v>
      </c>
      <c r="D77" s="29" t="s">
        <v>260</v>
      </c>
      <c r="E77" s="29" t="s">
        <v>3189</v>
      </c>
      <c r="F77" s="21" t="s">
        <v>227</v>
      </c>
      <c r="G77" s="21" t="s">
        <v>3190</v>
      </c>
      <c r="H77" s="21" t="s">
        <v>3190</v>
      </c>
      <c r="I77" s="29" t="s">
        <v>213</v>
      </c>
      <c r="J77" s="41">
        <v>565.79999999999995</v>
      </c>
      <c r="K77" s="41">
        <f t="shared" si="0"/>
        <v>544.75223999999992</v>
      </c>
      <c r="L77" s="75">
        <v>3.7199999999999997E-2</v>
      </c>
      <c r="M77" s="29" t="s">
        <v>227</v>
      </c>
      <c r="N77" s="55"/>
    </row>
    <row r="78" spans="1:14" ht="19.5" customHeight="1" x14ac:dyDescent="0.25">
      <c r="A78" s="29" t="s">
        <v>51</v>
      </c>
      <c r="B78" s="29" t="s">
        <v>52</v>
      </c>
      <c r="C78" s="29" t="s">
        <v>280</v>
      </c>
      <c r="D78" s="29" t="s">
        <v>260</v>
      </c>
      <c r="E78" s="29" t="s">
        <v>3191</v>
      </c>
      <c r="F78" s="21" t="s">
        <v>227</v>
      </c>
      <c r="G78" s="21" t="s">
        <v>3192</v>
      </c>
      <c r="H78" s="21" t="s">
        <v>3192</v>
      </c>
      <c r="I78" s="29" t="s">
        <v>213</v>
      </c>
      <c r="J78" s="41">
        <v>575.4</v>
      </c>
      <c r="K78" s="41">
        <f t="shared" si="0"/>
        <v>553.99511999999993</v>
      </c>
      <c r="L78" s="75">
        <v>3.7199999999999997E-2</v>
      </c>
      <c r="M78" s="29" t="s">
        <v>227</v>
      </c>
      <c r="N78" s="55"/>
    </row>
    <row r="79" spans="1:14" ht="19.5" customHeight="1" x14ac:dyDescent="0.25">
      <c r="A79" s="29" t="s">
        <v>51</v>
      </c>
      <c r="B79" s="29" t="s">
        <v>52</v>
      </c>
      <c r="C79" s="29" t="s">
        <v>280</v>
      </c>
      <c r="D79" s="29" t="s">
        <v>260</v>
      </c>
      <c r="E79" s="29" t="s">
        <v>3193</v>
      </c>
      <c r="F79" s="21" t="s">
        <v>227</v>
      </c>
      <c r="G79" s="21" t="s">
        <v>3194</v>
      </c>
      <c r="H79" s="21" t="s">
        <v>3194</v>
      </c>
      <c r="I79" s="29" t="s">
        <v>213</v>
      </c>
      <c r="J79" s="41">
        <v>604.16</v>
      </c>
      <c r="K79" s="41">
        <f t="shared" si="0"/>
        <v>581.685248</v>
      </c>
      <c r="L79" s="75">
        <v>3.7199999999999997E-2</v>
      </c>
      <c r="M79" s="29" t="s">
        <v>227</v>
      </c>
      <c r="N79" s="55"/>
    </row>
    <row r="80" spans="1:14" ht="19.5" customHeight="1" x14ac:dyDescent="0.25">
      <c r="A80" s="29" t="s">
        <v>51</v>
      </c>
      <c r="B80" s="29" t="s">
        <v>52</v>
      </c>
      <c r="C80" s="29" t="s">
        <v>280</v>
      </c>
      <c r="D80" s="29" t="s">
        <v>260</v>
      </c>
      <c r="E80" s="29" t="s">
        <v>3195</v>
      </c>
      <c r="F80" s="21" t="s">
        <v>227</v>
      </c>
      <c r="G80" s="21" t="s">
        <v>3196</v>
      </c>
      <c r="H80" s="21" t="s">
        <v>3196</v>
      </c>
      <c r="I80" s="29" t="s">
        <v>213</v>
      </c>
      <c r="J80" s="41">
        <v>642.53</v>
      </c>
      <c r="K80" s="41">
        <f t="shared" si="0"/>
        <v>618.62788399999999</v>
      </c>
      <c r="L80" s="75">
        <v>3.7199999999999997E-2</v>
      </c>
      <c r="M80" s="29" t="s">
        <v>227</v>
      </c>
      <c r="N80" s="55"/>
    </row>
    <row r="81" spans="1:14" ht="19.5" customHeight="1" x14ac:dyDescent="0.25">
      <c r="A81" s="29" t="s">
        <v>51</v>
      </c>
      <c r="B81" s="29" t="s">
        <v>52</v>
      </c>
      <c r="C81" s="29" t="s">
        <v>280</v>
      </c>
      <c r="D81" s="29" t="s">
        <v>260</v>
      </c>
      <c r="E81" s="29" t="s">
        <v>3197</v>
      </c>
      <c r="F81" s="21" t="s">
        <v>227</v>
      </c>
      <c r="G81" s="21" t="s">
        <v>3198</v>
      </c>
      <c r="H81" s="21" t="s">
        <v>3198</v>
      </c>
      <c r="I81" s="29" t="s">
        <v>213</v>
      </c>
      <c r="J81" s="41">
        <v>666.5</v>
      </c>
      <c r="K81" s="41">
        <f t="shared" si="0"/>
        <v>641.70619999999997</v>
      </c>
      <c r="L81" s="75">
        <v>3.7199999999999997E-2</v>
      </c>
      <c r="M81" s="29" t="s">
        <v>227</v>
      </c>
      <c r="N81" s="55"/>
    </row>
    <row r="82" spans="1:14" ht="19.5" customHeight="1" x14ac:dyDescent="0.25">
      <c r="A82" s="29" t="s">
        <v>51</v>
      </c>
      <c r="B82" s="29" t="s">
        <v>52</v>
      </c>
      <c r="C82" s="29" t="s">
        <v>280</v>
      </c>
      <c r="D82" s="29" t="s">
        <v>260</v>
      </c>
      <c r="E82" s="29" t="s">
        <v>3199</v>
      </c>
      <c r="F82" s="21" t="s">
        <v>227</v>
      </c>
      <c r="G82" s="21" t="s">
        <v>3200</v>
      </c>
      <c r="H82" s="21" t="s">
        <v>3200</v>
      </c>
      <c r="I82" s="29" t="s">
        <v>213</v>
      </c>
      <c r="J82" s="41">
        <v>685.68</v>
      </c>
      <c r="K82" s="41">
        <f t="shared" si="0"/>
        <v>660.17270399999995</v>
      </c>
      <c r="L82" s="75">
        <v>3.7199999999999997E-2</v>
      </c>
      <c r="M82" s="29" t="s">
        <v>227</v>
      </c>
      <c r="N82" s="55"/>
    </row>
    <row r="83" spans="1:14" ht="19.5" customHeight="1" x14ac:dyDescent="0.25">
      <c r="A83" s="29" t="s">
        <v>51</v>
      </c>
      <c r="B83" s="29" t="s">
        <v>52</v>
      </c>
      <c r="C83" s="29" t="s">
        <v>280</v>
      </c>
      <c r="D83" s="29" t="s">
        <v>260</v>
      </c>
      <c r="E83" s="29" t="s">
        <v>3201</v>
      </c>
      <c r="F83" s="21" t="s">
        <v>227</v>
      </c>
      <c r="G83" s="21" t="s">
        <v>3202</v>
      </c>
      <c r="H83" s="21" t="s">
        <v>3202</v>
      </c>
      <c r="I83" s="29" t="s">
        <v>213</v>
      </c>
      <c r="J83" s="41">
        <v>709.65</v>
      </c>
      <c r="K83" s="41">
        <f t="shared" si="0"/>
        <v>683.25101999999993</v>
      </c>
      <c r="L83" s="75">
        <v>3.7199999999999997E-2</v>
      </c>
      <c r="M83" s="29" t="s">
        <v>227</v>
      </c>
      <c r="N83" s="55"/>
    </row>
    <row r="84" spans="1:14" ht="19.5" customHeight="1" x14ac:dyDescent="0.25">
      <c r="A84" s="29" t="s">
        <v>51</v>
      </c>
      <c r="B84" s="29" t="s">
        <v>52</v>
      </c>
      <c r="C84" s="29" t="s">
        <v>280</v>
      </c>
      <c r="D84" s="29" t="s">
        <v>260</v>
      </c>
      <c r="E84" s="29" t="s">
        <v>3203</v>
      </c>
      <c r="F84" s="21" t="s">
        <v>227</v>
      </c>
      <c r="G84" s="21" t="s">
        <v>3204</v>
      </c>
      <c r="H84" s="21" t="s">
        <v>3204</v>
      </c>
      <c r="I84" s="29" t="s">
        <v>213</v>
      </c>
      <c r="J84" s="41">
        <v>709.65</v>
      </c>
      <c r="K84" s="41">
        <f t="shared" si="0"/>
        <v>683.25101999999993</v>
      </c>
      <c r="L84" s="75">
        <v>3.7199999999999997E-2</v>
      </c>
      <c r="M84" s="29" t="s">
        <v>227</v>
      </c>
      <c r="N84" s="55"/>
    </row>
    <row r="85" spans="1:14" ht="19.5" customHeight="1" x14ac:dyDescent="0.25">
      <c r="A85" s="29" t="s">
        <v>51</v>
      </c>
      <c r="B85" s="29" t="s">
        <v>52</v>
      </c>
      <c r="C85" s="29" t="s">
        <v>280</v>
      </c>
      <c r="D85" s="29" t="s">
        <v>260</v>
      </c>
      <c r="E85" s="29" t="s">
        <v>3205</v>
      </c>
      <c r="F85" s="21" t="s">
        <v>227</v>
      </c>
      <c r="G85" s="21" t="s">
        <v>3206</v>
      </c>
      <c r="H85" s="21" t="s">
        <v>3206</v>
      </c>
      <c r="I85" s="29" t="s">
        <v>213</v>
      </c>
      <c r="J85" s="41">
        <v>738.43</v>
      </c>
      <c r="K85" s="41">
        <f t="shared" si="0"/>
        <v>710.96040399999993</v>
      </c>
      <c r="L85" s="75">
        <v>3.7199999999999997E-2</v>
      </c>
      <c r="M85" s="29" t="s">
        <v>227</v>
      </c>
      <c r="N85" s="55"/>
    </row>
    <row r="86" spans="1:14" ht="19.5" customHeight="1" x14ac:dyDescent="0.25">
      <c r="A86" s="29" t="s">
        <v>51</v>
      </c>
      <c r="B86" s="29" t="s">
        <v>52</v>
      </c>
      <c r="C86" s="29" t="s">
        <v>280</v>
      </c>
      <c r="D86" s="29" t="s">
        <v>260</v>
      </c>
      <c r="E86" s="29" t="s">
        <v>3207</v>
      </c>
      <c r="F86" s="21" t="s">
        <v>227</v>
      </c>
      <c r="G86" s="21" t="s">
        <v>3208</v>
      </c>
      <c r="H86" s="21" t="s">
        <v>3208</v>
      </c>
      <c r="I86" s="29" t="s">
        <v>213</v>
      </c>
      <c r="J86" s="41">
        <v>738.43</v>
      </c>
      <c r="K86" s="41">
        <f t="shared" si="0"/>
        <v>710.96040399999993</v>
      </c>
      <c r="L86" s="75">
        <v>3.7199999999999997E-2</v>
      </c>
      <c r="M86" s="29" t="s">
        <v>227</v>
      </c>
      <c r="N86" s="55"/>
    </row>
    <row r="87" spans="1:14" ht="19.5" customHeight="1" x14ac:dyDescent="0.25">
      <c r="A87" s="29" t="s">
        <v>51</v>
      </c>
      <c r="B87" s="29" t="s">
        <v>52</v>
      </c>
      <c r="C87" s="29" t="s">
        <v>280</v>
      </c>
      <c r="D87" s="29" t="s">
        <v>260</v>
      </c>
      <c r="E87" s="29" t="s">
        <v>3209</v>
      </c>
      <c r="F87" s="21" t="s">
        <v>227</v>
      </c>
      <c r="G87" s="21" t="s">
        <v>3210</v>
      </c>
      <c r="H87" s="21" t="s">
        <v>3210</v>
      </c>
      <c r="I87" s="29" t="s">
        <v>213</v>
      </c>
      <c r="J87" s="41">
        <v>757.6</v>
      </c>
      <c r="K87" s="41">
        <f t="shared" si="0"/>
        <v>729.41728000000001</v>
      </c>
      <c r="L87" s="75">
        <v>3.7199999999999997E-2</v>
      </c>
      <c r="M87" s="29" t="s">
        <v>227</v>
      </c>
      <c r="N87" s="55"/>
    </row>
    <row r="88" spans="1:14" ht="19.5" customHeight="1" x14ac:dyDescent="0.25">
      <c r="A88" s="29" t="s">
        <v>51</v>
      </c>
      <c r="B88" s="29" t="s">
        <v>52</v>
      </c>
      <c r="C88" s="29" t="s">
        <v>280</v>
      </c>
      <c r="D88" s="29" t="s">
        <v>260</v>
      </c>
      <c r="E88" s="29" t="s">
        <v>3211</v>
      </c>
      <c r="F88" s="21" t="s">
        <v>227</v>
      </c>
      <c r="G88" s="21" t="s">
        <v>3212</v>
      </c>
      <c r="H88" s="21" t="s">
        <v>3212</v>
      </c>
      <c r="I88" s="29" t="s">
        <v>213</v>
      </c>
      <c r="J88" s="41">
        <v>781.58</v>
      </c>
      <c r="K88" s="41">
        <f t="shared" si="0"/>
        <v>752.505224</v>
      </c>
      <c r="L88" s="75">
        <v>3.7199999999999997E-2</v>
      </c>
      <c r="M88" s="29" t="s">
        <v>227</v>
      </c>
      <c r="N88" s="55"/>
    </row>
    <row r="89" spans="1:14" ht="19.5" customHeight="1" x14ac:dyDescent="0.25">
      <c r="A89" s="29" t="s">
        <v>51</v>
      </c>
      <c r="B89" s="29" t="s">
        <v>52</v>
      </c>
      <c r="C89" s="29" t="s">
        <v>280</v>
      </c>
      <c r="D89" s="29" t="s">
        <v>260</v>
      </c>
      <c r="E89" s="29" t="s">
        <v>3213</v>
      </c>
      <c r="F89" s="21" t="s">
        <v>227</v>
      </c>
      <c r="G89" s="21" t="s">
        <v>3214</v>
      </c>
      <c r="H89" s="21" t="s">
        <v>3214</v>
      </c>
      <c r="I89" s="29" t="s">
        <v>213</v>
      </c>
      <c r="J89" s="41">
        <v>795.96</v>
      </c>
      <c r="K89" s="41">
        <f t="shared" si="0"/>
        <v>766.35028799999998</v>
      </c>
      <c r="L89" s="75">
        <v>3.7199999999999997E-2</v>
      </c>
      <c r="M89" s="29" t="s">
        <v>227</v>
      </c>
      <c r="N89" s="55"/>
    </row>
    <row r="90" spans="1:14" ht="19.5" customHeight="1" x14ac:dyDescent="0.25">
      <c r="A90" s="29" t="s">
        <v>51</v>
      </c>
      <c r="B90" s="29" t="s">
        <v>52</v>
      </c>
      <c r="C90" s="29" t="s">
        <v>280</v>
      </c>
      <c r="D90" s="29" t="s">
        <v>260</v>
      </c>
      <c r="E90" s="29" t="s">
        <v>3215</v>
      </c>
      <c r="F90" s="21" t="s">
        <v>227</v>
      </c>
      <c r="G90" s="21" t="s">
        <v>3216</v>
      </c>
      <c r="H90" s="21" t="s">
        <v>3216</v>
      </c>
      <c r="I90" s="29" t="s">
        <v>213</v>
      </c>
      <c r="J90" s="41">
        <v>795.96</v>
      </c>
      <c r="K90" s="41">
        <f t="shared" si="0"/>
        <v>766.35028799999998</v>
      </c>
      <c r="L90" s="75">
        <v>3.7199999999999997E-2</v>
      </c>
      <c r="M90" s="29" t="s">
        <v>227</v>
      </c>
      <c r="N90" s="55"/>
    </row>
    <row r="91" spans="1:14" ht="19.5" customHeight="1" x14ac:dyDescent="0.25">
      <c r="A91" s="29" t="s">
        <v>51</v>
      </c>
      <c r="B91" s="29" t="s">
        <v>52</v>
      </c>
      <c r="C91" s="29" t="s">
        <v>280</v>
      </c>
      <c r="D91" s="29" t="s">
        <v>260</v>
      </c>
      <c r="E91" s="29" t="s">
        <v>3217</v>
      </c>
      <c r="F91" s="21" t="s">
        <v>227</v>
      </c>
      <c r="G91" s="21" t="s">
        <v>3218</v>
      </c>
      <c r="H91" s="21" t="s">
        <v>3218</v>
      </c>
      <c r="I91" s="29" t="s">
        <v>213</v>
      </c>
      <c r="J91" s="41">
        <v>805.55</v>
      </c>
      <c r="K91" s="41">
        <f t="shared" si="0"/>
        <v>775.58353999999997</v>
      </c>
      <c r="L91" s="75">
        <v>3.7199999999999997E-2</v>
      </c>
      <c r="M91" s="29" t="s">
        <v>227</v>
      </c>
      <c r="N91" s="55"/>
    </row>
    <row r="92" spans="1:14" ht="19.5" customHeight="1" x14ac:dyDescent="0.25">
      <c r="A92" s="29" t="s">
        <v>51</v>
      </c>
      <c r="B92" s="29" t="s">
        <v>52</v>
      </c>
      <c r="C92" s="29" t="s">
        <v>280</v>
      </c>
      <c r="D92" s="29" t="s">
        <v>260</v>
      </c>
      <c r="E92" s="29" t="s">
        <v>3219</v>
      </c>
      <c r="F92" s="21" t="s">
        <v>227</v>
      </c>
      <c r="G92" s="21" t="s">
        <v>3220</v>
      </c>
      <c r="H92" s="21" t="s">
        <v>3220</v>
      </c>
      <c r="I92" s="29" t="s">
        <v>213</v>
      </c>
      <c r="J92" s="41">
        <v>824.74</v>
      </c>
      <c r="K92" s="41">
        <f t="shared" si="0"/>
        <v>794.05967199999998</v>
      </c>
      <c r="L92" s="75">
        <v>3.7199999999999997E-2</v>
      </c>
      <c r="M92" s="29" t="s">
        <v>227</v>
      </c>
      <c r="N92" s="55"/>
    </row>
    <row r="93" spans="1:14" ht="19.5" customHeight="1" x14ac:dyDescent="0.25">
      <c r="A93" s="29" t="s">
        <v>51</v>
      </c>
      <c r="B93" s="29" t="s">
        <v>52</v>
      </c>
      <c r="C93" s="29" t="s">
        <v>280</v>
      </c>
      <c r="D93" s="29" t="s">
        <v>260</v>
      </c>
      <c r="E93" s="29" t="s">
        <v>3221</v>
      </c>
      <c r="F93" s="21" t="s">
        <v>227</v>
      </c>
      <c r="G93" s="21" t="s">
        <v>3222</v>
      </c>
      <c r="H93" s="21" t="s">
        <v>3222</v>
      </c>
      <c r="I93" s="29" t="s">
        <v>213</v>
      </c>
      <c r="J93" s="41">
        <v>824.74</v>
      </c>
      <c r="K93" s="41">
        <f t="shared" si="0"/>
        <v>794.05967199999998</v>
      </c>
      <c r="L93" s="75">
        <v>3.7199999999999997E-2</v>
      </c>
      <c r="M93" s="29" t="s">
        <v>227</v>
      </c>
      <c r="N93" s="55"/>
    </row>
    <row r="94" spans="1:14" ht="19.5" customHeight="1" x14ac:dyDescent="0.25">
      <c r="A94" s="29" t="s">
        <v>51</v>
      </c>
      <c r="B94" s="29" t="s">
        <v>52</v>
      </c>
      <c r="C94" s="29" t="s">
        <v>280</v>
      </c>
      <c r="D94" s="29" t="s">
        <v>260</v>
      </c>
      <c r="E94" s="29" t="s">
        <v>3223</v>
      </c>
      <c r="F94" s="21" t="s">
        <v>227</v>
      </c>
      <c r="G94" s="21" t="s">
        <v>3224</v>
      </c>
      <c r="H94" s="21" t="s">
        <v>3224</v>
      </c>
      <c r="I94" s="29" t="s">
        <v>213</v>
      </c>
      <c r="J94" s="41">
        <v>824.74</v>
      </c>
      <c r="K94" s="41">
        <f t="shared" si="0"/>
        <v>794.05967199999998</v>
      </c>
      <c r="L94" s="75">
        <v>3.7199999999999997E-2</v>
      </c>
      <c r="M94" s="29" t="s">
        <v>227</v>
      </c>
      <c r="N94" s="55"/>
    </row>
    <row r="95" spans="1:14" ht="19.5" customHeight="1" x14ac:dyDescent="0.25">
      <c r="A95" s="29" t="s">
        <v>51</v>
      </c>
      <c r="B95" s="29" t="s">
        <v>52</v>
      </c>
      <c r="C95" s="29" t="s">
        <v>280</v>
      </c>
      <c r="D95" s="29" t="s">
        <v>260</v>
      </c>
      <c r="E95" s="29" t="s">
        <v>3225</v>
      </c>
      <c r="F95" s="21" t="s">
        <v>227</v>
      </c>
      <c r="G95" s="21" t="s">
        <v>3226</v>
      </c>
      <c r="H95" s="21" t="s">
        <v>3226</v>
      </c>
      <c r="I95" s="29" t="s">
        <v>213</v>
      </c>
      <c r="J95" s="41">
        <v>843.91</v>
      </c>
      <c r="K95" s="41">
        <f t="shared" si="0"/>
        <v>812.51654799999994</v>
      </c>
      <c r="L95" s="75">
        <v>3.7199999999999997E-2</v>
      </c>
      <c r="M95" s="29" t="s">
        <v>227</v>
      </c>
      <c r="N95" s="55"/>
    </row>
    <row r="96" spans="1:14" ht="19.5" customHeight="1" x14ac:dyDescent="0.25">
      <c r="A96" s="29" t="s">
        <v>51</v>
      </c>
      <c r="B96" s="29" t="s">
        <v>52</v>
      </c>
      <c r="C96" s="29" t="s">
        <v>280</v>
      </c>
      <c r="D96" s="29" t="s">
        <v>260</v>
      </c>
      <c r="E96" s="29" t="s">
        <v>3227</v>
      </c>
      <c r="F96" s="21" t="s">
        <v>227</v>
      </c>
      <c r="G96" s="21" t="s">
        <v>3228</v>
      </c>
      <c r="H96" s="21" t="s">
        <v>3228</v>
      </c>
      <c r="I96" s="29" t="s">
        <v>213</v>
      </c>
      <c r="J96" s="41">
        <v>1016.53</v>
      </c>
      <c r="K96" s="41">
        <f t="shared" si="0"/>
        <v>978.71508399999993</v>
      </c>
      <c r="L96" s="75">
        <v>3.7199999999999997E-2</v>
      </c>
      <c r="M96" s="29" t="s">
        <v>227</v>
      </c>
      <c r="N96" s="55"/>
    </row>
    <row r="97" spans="1:14" ht="19.5" customHeight="1" x14ac:dyDescent="0.25">
      <c r="A97" s="29" t="s">
        <v>51</v>
      </c>
      <c r="B97" s="29" t="s">
        <v>52</v>
      </c>
      <c r="C97" s="29" t="s">
        <v>280</v>
      </c>
      <c r="D97" s="29" t="s">
        <v>260</v>
      </c>
      <c r="E97" s="29" t="s">
        <v>3229</v>
      </c>
      <c r="F97" s="21" t="s">
        <v>227</v>
      </c>
      <c r="G97" s="21" t="s">
        <v>3230</v>
      </c>
      <c r="H97" s="21" t="s">
        <v>3230</v>
      </c>
      <c r="I97" s="29" t="s">
        <v>213</v>
      </c>
      <c r="J97" s="41">
        <v>1016.53</v>
      </c>
      <c r="K97" s="41">
        <f t="shared" si="0"/>
        <v>978.71508399999993</v>
      </c>
      <c r="L97" s="75">
        <v>3.7199999999999997E-2</v>
      </c>
      <c r="M97" s="29" t="s">
        <v>227</v>
      </c>
      <c r="N97" s="55"/>
    </row>
    <row r="98" spans="1:14" ht="19.5" customHeight="1" x14ac:dyDescent="0.25">
      <c r="A98" s="29" t="s">
        <v>51</v>
      </c>
      <c r="B98" s="29" t="s">
        <v>52</v>
      </c>
      <c r="C98" s="29" t="s">
        <v>280</v>
      </c>
      <c r="D98" s="29" t="s">
        <v>260</v>
      </c>
      <c r="E98" s="29" t="s">
        <v>3231</v>
      </c>
      <c r="F98" s="21" t="s">
        <v>227</v>
      </c>
      <c r="G98" s="21" t="s">
        <v>3232</v>
      </c>
      <c r="H98" s="21" t="s">
        <v>3232</v>
      </c>
      <c r="I98" s="29" t="s">
        <v>213</v>
      </c>
      <c r="J98" s="41">
        <v>1553.57</v>
      </c>
      <c r="K98" s="41">
        <f t="shared" si="0"/>
        <v>1495.777196</v>
      </c>
      <c r="L98" s="75">
        <v>3.7199999999999997E-2</v>
      </c>
      <c r="M98" s="29" t="s">
        <v>227</v>
      </c>
      <c r="N98" s="55"/>
    </row>
    <row r="99" spans="1:14" ht="19.5" customHeight="1" x14ac:dyDescent="0.25">
      <c r="A99" s="29" t="s">
        <v>51</v>
      </c>
      <c r="B99" s="29" t="s">
        <v>52</v>
      </c>
      <c r="C99" s="29" t="s">
        <v>280</v>
      </c>
      <c r="D99" s="29" t="s">
        <v>260</v>
      </c>
      <c r="E99" s="29" t="s">
        <v>3233</v>
      </c>
      <c r="F99" s="21" t="s">
        <v>227</v>
      </c>
      <c r="G99" s="21" t="s">
        <v>3234</v>
      </c>
      <c r="H99" s="21" t="s">
        <v>3234</v>
      </c>
      <c r="I99" s="29" t="s">
        <v>213</v>
      </c>
      <c r="J99" s="41">
        <v>1802.9</v>
      </c>
      <c r="K99" s="41">
        <f t="shared" si="0"/>
        <v>1735.83212</v>
      </c>
      <c r="L99" s="75">
        <v>3.7199999999999997E-2</v>
      </c>
      <c r="M99" s="29" t="s">
        <v>227</v>
      </c>
      <c r="N99" s="55"/>
    </row>
    <row r="100" spans="1:14" ht="19.5" customHeight="1" x14ac:dyDescent="0.25">
      <c r="A100" s="29" t="s">
        <v>51</v>
      </c>
      <c r="B100" s="29" t="s">
        <v>52</v>
      </c>
      <c r="C100" s="29" t="s">
        <v>280</v>
      </c>
      <c r="D100" s="29" t="s">
        <v>260</v>
      </c>
      <c r="E100" s="29" t="s">
        <v>3235</v>
      </c>
      <c r="F100" s="21" t="s">
        <v>227</v>
      </c>
      <c r="G100" s="21" t="s">
        <v>3236</v>
      </c>
      <c r="H100" s="21" t="s">
        <v>3236</v>
      </c>
      <c r="I100" s="29" t="s">
        <v>213</v>
      </c>
      <c r="J100" s="41">
        <v>2186.5</v>
      </c>
      <c r="K100" s="41">
        <f t="shared" si="0"/>
        <v>2105.1621999999998</v>
      </c>
      <c r="L100" s="75">
        <v>3.7199999999999997E-2</v>
      </c>
      <c r="M100" s="29" t="s">
        <v>227</v>
      </c>
      <c r="N100" s="55"/>
    </row>
    <row r="101" spans="1:14" ht="19.5" customHeight="1" x14ac:dyDescent="0.25">
      <c r="A101" s="29" t="s">
        <v>51</v>
      </c>
      <c r="B101" s="29" t="s">
        <v>52</v>
      </c>
      <c r="C101" s="29" t="s">
        <v>280</v>
      </c>
      <c r="D101" s="29" t="s">
        <v>260</v>
      </c>
      <c r="E101" s="29" t="s">
        <v>3237</v>
      </c>
      <c r="F101" s="21" t="s">
        <v>227</v>
      </c>
      <c r="G101" s="21" t="s">
        <v>3238</v>
      </c>
      <c r="H101" s="21" t="s">
        <v>3238</v>
      </c>
      <c r="I101" s="29" t="s">
        <v>213</v>
      </c>
      <c r="J101" s="41">
        <v>2570.1</v>
      </c>
      <c r="K101" s="41">
        <f t="shared" si="0"/>
        <v>2474.4922799999999</v>
      </c>
      <c r="L101" s="75">
        <v>3.7199999999999997E-2</v>
      </c>
      <c r="M101" s="29" t="s">
        <v>227</v>
      </c>
      <c r="N101" s="55"/>
    </row>
    <row r="102" spans="1:14" ht="19.5" customHeight="1" x14ac:dyDescent="0.25">
      <c r="A102" s="29" t="s">
        <v>51</v>
      </c>
      <c r="B102" s="29" t="s">
        <v>52</v>
      </c>
      <c r="C102" s="29" t="s">
        <v>280</v>
      </c>
      <c r="D102" s="29" t="s">
        <v>260</v>
      </c>
      <c r="E102" s="29" t="s">
        <v>3239</v>
      </c>
      <c r="F102" s="21" t="s">
        <v>227</v>
      </c>
      <c r="G102" s="21" t="s">
        <v>3240</v>
      </c>
      <c r="H102" s="21" t="s">
        <v>3240</v>
      </c>
      <c r="I102" s="29" t="s">
        <v>213</v>
      </c>
      <c r="J102" s="41">
        <v>2838.62</v>
      </c>
      <c r="K102" s="41">
        <f t="shared" si="0"/>
        <v>2733.0233359999997</v>
      </c>
      <c r="L102" s="75">
        <v>3.7199999999999997E-2</v>
      </c>
      <c r="M102" s="29" t="s">
        <v>227</v>
      </c>
      <c r="N102" s="55"/>
    </row>
    <row r="103" spans="1:14" ht="19.5" customHeight="1" x14ac:dyDescent="0.25">
      <c r="A103" s="29" t="s">
        <v>51</v>
      </c>
      <c r="B103" s="29" t="s">
        <v>52</v>
      </c>
      <c r="C103" s="29" t="s">
        <v>280</v>
      </c>
      <c r="D103" s="29" t="s">
        <v>260</v>
      </c>
      <c r="E103" s="29" t="s">
        <v>3241</v>
      </c>
      <c r="F103" s="21" t="s">
        <v>227</v>
      </c>
      <c r="G103" s="21" t="s">
        <v>3242</v>
      </c>
      <c r="H103" s="21" t="s">
        <v>3242</v>
      </c>
      <c r="I103" s="29" t="s">
        <v>213</v>
      </c>
      <c r="J103" s="41">
        <v>3140.71</v>
      </c>
      <c r="K103" s="41">
        <f t="shared" si="0"/>
        <v>3023.8755879999999</v>
      </c>
      <c r="L103" s="75">
        <v>3.7199999999999997E-2</v>
      </c>
      <c r="M103" s="29" t="s">
        <v>227</v>
      </c>
      <c r="N103" s="55"/>
    </row>
    <row r="104" spans="1:14" ht="19.5" customHeight="1" x14ac:dyDescent="0.25">
      <c r="A104" s="29" t="s">
        <v>51</v>
      </c>
      <c r="B104" s="29" t="s">
        <v>52</v>
      </c>
      <c r="C104" s="29" t="s">
        <v>280</v>
      </c>
      <c r="D104" s="29" t="s">
        <v>260</v>
      </c>
      <c r="E104" s="29" t="s">
        <v>3243</v>
      </c>
      <c r="F104" s="21" t="s">
        <v>227</v>
      </c>
      <c r="G104" s="21" t="s">
        <v>3244</v>
      </c>
      <c r="H104" s="21" t="s">
        <v>3244</v>
      </c>
      <c r="I104" s="29" t="s">
        <v>213</v>
      </c>
      <c r="J104" s="41">
        <v>3337.29</v>
      </c>
      <c r="K104" s="41">
        <f t="shared" si="0"/>
        <v>3213.142812</v>
      </c>
      <c r="L104" s="75">
        <v>3.7199999999999997E-2</v>
      </c>
      <c r="M104" s="29" t="s">
        <v>227</v>
      </c>
      <c r="N104" s="55"/>
    </row>
    <row r="105" spans="1:14" ht="19.5" customHeight="1" x14ac:dyDescent="0.25">
      <c r="A105" s="29" t="s">
        <v>51</v>
      </c>
      <c r="B105" s="29" t="s">
        <v>52</v>
      </c>
      <c r="C105" s="29" t="s">
        <v>280</v>
      </c>
      <c r="D105" s="29" t="s">
        <v>260</v>
      </c>
      <c r="E105" s="29" t="s">
        <v>3245</v>
      </c>
      <c r="F105" s="21" t="s">
        <v>227</v>
      </c>
      <c r="G105" s="21" t="s">
        <v>3246</v>
      </c>
      <c r="H105" s="21" t="s">
        <v>3246</v>
      </c>
      <c r="I105" s="29" t="s">
        <v>213</v>
      </c>
      <c r="J105" s="41">
        <v>3404.42</v>
      </c>
      <c r="K105" s="41">
        <f t="shared" si="0"/>
        <v>3277.775576</v>
      </c>
      <c r="L105" s="75">
        <v>3.7199999999999997E-2</v>
      </c>
      <c r="M105" s="29" t="s">
        <v>227</v>
      </c>
      <c r="N105" s="55"/>
    </row>
    <row r="106" spans="1:14" ht="19.5" customHeight="1" x14ac:dyDescent="0.25">
      <c r="A106" s="29" t="s">
        <v>51</v>
      </c>
      <c r="B106" s="29" t="s">
        <v>52</v>
      </c>
      <c r="C106" s="29" t="s">
        <v>280</v>
      </c>
      <c r="D106" s="29" t="s">
        <v>260</v>
      </c>
      <c r="E106" s="29" t="s">
        <v>3247</v>
      </c>
      <c r="F106" s="21" t="s">
        <v>227</v>
      </c>
      <c r="G106" s="21" t="s">
        <v>3248</v>
      </c>
      <c r="H106" s="21" t="s">
        <v>3248</v>
      </c>
      <c r="I106" s="29" t="s">
        <v>213</v>
      </c>
      <c r="J106" s="41">
        <v>3481.14</v>
      </c>
      <c r="K106" s="41">
        <f t="shared" si="0"/>
        <v>3351.6415919999999</v>
      </c>
      <c r="L106" s="75">
        <v>3.7199999999999997E-2</v>
      </c>
      <c r="M106" s="29" t="s">
        <v>227</v>
      </c>
      <c r="N106" s="55"/>
    </row>
    <row r="107" spans="1:14" ht="19.5" customHeight="1" x14ac:dyDescent="0.25">
      <c r="A107" s="29" t="s">
        <v>51</v>
      </c>
      <c r="B107" s="29" t="s">
        <v>52</v>
      </c>
      <c r="C107" s="29" t="s">
        <v>280</v>
      </c>
      <c r="D107" s="29" t="s">
        <v>260</v>
      </c>
      <c r="E107" s="29" t="s">
        <v>3249</v>
      </c>
      <c r="F107" s="21" t="s">
        <v>227</v>
      </c>
      <c r="G107" s="21" t="s">
        <v>3250</v>
      </c>
      <c r="H107" s="21" t="s">
        <v>3250</v>
      </c>
      <c r="I107" s="29" t="s">
        <v>213</v>
      </c>
      <c r="J107" s="41">
        <v>3807.2</v>
      </c>
      <c r="K107" s="41">
        <f t="shared" si="0"/>
        <v>3665.5721599999997</v>
      </c>
      <c r="L107" s="75">
        <v>3.7199999999999997E-2</v>
      </c>
      <c r="M107" s="29" t="s">
        <v>227</v>
      </c>
      <c r="N107" s="55"/>
    </row>
    <row r="108" spans="1:14" ht="19.5" customHeight="1" x14ac:dyDescent="0.25">
      <c r="A108" s="29" t="s">
        <v>51</v>
      </c>
      <c r="B108" s="29" t="s">
        <v>52</v>
      </c>
      <c r="C108" s="29" t="s">
        <v>280</v>
      </c>
      <c r="D108" s="29" t="s">
        <v>260</v>
      </c>
      <c r="E108" s="29" t="s">
        <v>3251</v>
      </c>
      <c r="F108" s="21" t="s">
        <v>227</v>
      </c>
      <c r="G108" s="21" t="s">
        <v>3252</v>
      </c>
      <c r="H108" s="21" t="s">
        <v>3252</v>
      </c>
      <c r="I108" s="29" t="s">
        <v>213</v>
      </c>
      <c r="J108" s="41">
        <v>3999</v>
      </c>
      <c r="K108" s="41">
        <f t="shared" si="0"/>
        <v>3850.2372</v>
      </c>
      <c r="L108" s="75">
        <v>3.7199999999999997E-2</v>
      </c>
      <c r="M108" s="29" t="s">
        <v>227</v>
      </c>
      <c r="N108" s="55"/>
    </row>
    <row r="109" spans="1:14" ht="19.5" customHeight="1" x14ac:dyDescent="0.25">
      <c r="A109" s="29" t="s">
        <v>51</v>
      </c>
      <c r="B109" s="29" t="s">
        <v>52</v>
      </c>
      <c r="C109" s="29" t="s">
        <v>280</v>
      </c>
      <c r="D109" s="29" t="s">
        <v>260</v>
      </c>
      <c r="E109" s="29" t="s">
        <v>3253</v>
      </c>
      <c r="F109" s="21" t="s">
        <v>227</v>
      </c>
      <c r="G109" s="21" t="s">
        <v>3254</v>
      </c>
      <c r="H109" s="21" t="s">
        <v>3254</v>
      </c>
      <c r="I109" s="29" t="s">
        <v>213</v>
      </c>
      <c r="J109" s="41">
        <v>4027.77</v>
      </c>
      <c r="K109" s="41">
        <f t="shared" si="0"/>
        <v>3877.936956</v>
      </c>
      <c r="L109" s="75">
        <v>3.7199999999999997E-2</v>
      </c>
      <c r="M109" s="29" t="s">
        <v>227</v>
      </c>
      <c r="N109" s="55"/>
    </row>
    <row r="110" spans="1:14" ht="19.5" customHeight="1" x14ac:dyDescent="0.25">
      <c r="A110" s="29" t="s">
        <v>51</v>
      </c>
      <c r="B110" s="29" t="s">
        <v>52</v>
      </c>
      <c r="C110" s="29" t="s">
        <v>280</v>
      </c>
      <c r="D110" s="29" t="s">
        <v>260</v>
      </c>
      <c r="E110" s="29" t="s">
        <v>3255</v>
      </c>
      <c r="F110" s="21" t="s">
        <v>227</v>
      </c>
      <c r="G110" s="21" t="s">
        <v>3256</v>
      </c>
      <c r="H110" s="21" t="s">
        <v>3256</v>
      </c>
      <c r="I110" s="29" t="s">
        <v>213</v>
      </c>
      <c r="J110" s="41">
        <v>4104.4799999999996</v>
      </c>
      <c r="K110" s="41">
        <f t="shared" si="0"/>
        <v>3951.7933439999997</v>
      </c>
      <c r="L110" s="75">
        <v>3.7199999999999997E-2</v>
      </c>
      <c r="M110" s="29" t="s">
        <v>227</v>
      </c>
      <c r="N110" s="55"/>
    </row>
    <row r="111" spans="1:14" ht="19.5" customHeight="1" x14ac:dyDescent="0.25">
      <c r="A111" s="29" t="s">
        <v>51</v>
      </c>
      <c r="B111" s="29" t="s">
        <v>52</v>
      </c>
      <c r="C111" s="29" t="s">
        <v>280</v>
      </c>
      <c r="D111" s="29" t="s">
        <v>260</v>
      </c>
      <c r="E111" s="29" t="s">
        <v>3257</v>
      </c>
      <c r="F111" s="21" t="s">
        <v>227</v>
      </c>
      <c r="G111" s="21" t="s">
        <v>3258</v>
      </c>
      <c r="H111" s="21" t="s">
        <v>3258</v>
      </c>
      <c r="I111" s="29" t="s">
        <v>213</v>
      </c>
      <c r="J111" s="41">
        <v>4430.55</v>
      </c>
      <c r="K111" s="41">
        <f t="shared" si="0"/>
        <v>4265.7335400000002</v>
      </c>
      <c r="L111" s="75">
        <v>3.7199999999999997E-2</v>
      </c>
      <c r="M111" s="29" t="s">
        <v>227</v>
      </c>
      <c r="N111" s="55"/>
    </row>
    <row r="112" spans="1:14" ht="19.5" customHeight="1" x14ac:dyDescent="0.25">
      <c r="A112" s="29" t="s">
        <v>51</v>
      </c>
      <c r="B112" s="29" t="s">
        <v>52</v>
      </c>
      <c r="C112" s="29" t="s">
        <v>280</v>
      </c>
      <c r="D112" s="29" t="s">
        <v>260</v>
      </c>
      <c r="E112" s="29" t="s">
        <v>3259</v>
      </c>
      <c r="F112" s="21" t="s">
        <v>227</v>
      </c>
      <c r="G112" s="21" t="s">
        <v>3260</v>
      </c>
      <c r="H112" s="21" t="s">
        <v>3260</v>
      </c>
      <c r="I112" s="29" t="s">
        <v>213</v>
      </c>
      <c r="J112" s="41">
        <v>4732.62</v>
      </c>
      <c r="K112" s="41">
        <f t="shared" si="0"/>
        <v>4556.5665360000003</v>
      </c>
      <c r="L112" s="75">
        <v>3.7199999999999997E-2</v>
      </c>
      <c r="M112" s="29" t="s">
        <v>227</v>
      </c>
      <c r="N112" s="55"/>
    </row>
    <row r="113" spans="1:14" ht="19.5" customHeight="1" x14ac:dyDescent="0.25">
      <c r="A113" s="29" t="s">
        <v>51</v>
      </c>
      <c r="B113" s="29" t="s">
        <v>52</v>
      </c>
      <c r="C113" s="29" t="s">
        <v>280</v>
      </c>
      <c r="D113" s="29" t="s">
        <v>260</v>
      </c>
      <c r="E113" s="29" t="s">
        <v>3261</v>
      </c>
      <c r="F113" s="21" t="s">
        <v>227</v>
      </c>
      <c r="G113" s="21" t="s">
        <v>3262</v>
      </c>
      <c r="H113" s="21" t="s">
        <v>3262</v>
      </c>
      <c r="I113" s="29" t="s">
        <v>213</v>
      </c>
      <c r="J113" s="41">
        <v>4934.0200000000004</v>
      </c>
      <c r="K113" s="41">
        <f t="shared" si="0"/>
        <v>4750.4744559999999</v>
      </c>
      <c r="L113" s="75">
        <v>3.7199999999999997E-2</v>
      </c>
      <c r="M113" s="29" t="s">
        <v>227</v>
      </c>
      <c r="N113" s="55"/>
    </row>
    <row r="114" spans="1:14" ht="19.5" customHeight="1" x14ac:dyDescent="0.25">
      <c r="A114" s="29" t="s">
        <v>51</v>
      </c>
      <c r="B114" s="29" t="s">
        <v>52</v>
      </c>
      <c r="C114" s="29" t="s">
        <v>280</v>
      </c>
      <c r="D114" s="29" t="s">
        <v>260</v>
      </c>
      <c r="E114" s="29" t="s">
        <v>3263</v>
      </c>
      <c r="F114" s="21" t="s">
        <v>227</v>
      </c>
      <c r="G114" s="21" t="s">
        <v>3264</v>
      </c>
      <c r="H114" s="21" t="s">
        <v>3264</v>
      </c>
      <c r="I114" s="29" t="s">
        <v>213</v>
      </c>
      <c r="J114" s="41">
        <v>4934.0200000000004</v>
      </c>
      <c r="K114" s="41">
        <f t="shared" si="0"/>
        <v>4750.4744559999999</v>
      </c>
      <c r="L114" s="75">
        <v>3.7199999999999997E-2</v>
      </c>
      <c r="M114" s="29" t="s">
        <v>227</v>
      </c>
      <c r="N114" s="55"/>
    </row>
    <row r="115" spans="1:14" ht="19.5" customHeight="1" x14ac:dyDescent="0.25">
      <c r="A115" s="29" t="s">
        <v>51</v>
      </c>
      <c r="B115" s="29" t="s">
        <v>52</v>
      </c>
      <c r="C115" s="29" t="s">
        <v>280</v>
      </c>
      <c r="D115" s="29" t="s">
        <v>260</v>
      </c>
      <c r="E115" s="29" t="s">
        <v>3265</v>
      </c>
      <c r="F115" s="21" t="s">
        <v>227</v>
      </c>
      <c r="G115" s="21" t="s">
        <v>3266</v>
      </c>
      <c r="H115" s="21" t="s">
        <v>3266</v>
      </c>
      <c r="I115" s="29" t="s">
        <v>213</v>
      </c>
      <c r="J115" s="41">
        <v>4996.3500000000004</v>
      </c>
      <c r="K115" s="41">
        <f t="shared" si="0"/>
        <v>4810.48578</v>
      </c>
      <c r="L115" s="75">
        <v>3.7199999999999997E-2</v>
      </c>
      <c r="M115" s="29" t="s">
        <v>227</v>
      </c>
      <c r="N115" s="55"/>
    </row>
    <row r="116" spans="1:14" ht="19.5" customHeight="1" x14ac:dyDescent="0.25">
      <c r="A116" s="29" t="s">
        <v>51</v>
      </c>
      <c r="B116" s="29" t="s">
        <v>52</v>
      </c>
      <c r="C116" s="29" t="s">
        <v>280</v>
      </c>
      <c r="D116" s="29" t="s">
        <v>260</v>
      </c>
      <c r="E116" s="29" t="s">
        <v>3267</v>
      </c>
      <c r="F116" s="21" t="s">
        <v>227</v>
      </c>
      <c r="G116" s="21" t="s">
        <v>3268</v>
      </c>
      <c r="H116" s="21" t="s">
        <v>3268</v>
      </c>
      <c r="I116" s="29" t="s">
        <v>213</v>
      </c>
      <c r="J116" s="41">
        <v>5710.8</v>
      </c>
      <c r="K116" s="41">
        <f t="shared" si="0"/>
        <v>5498.3582400000005</v>
      </c>
      <c r="L116" s="75">
        <v>3.7199999999999997E-2</v>
      </c>
      <c r="M116" s="29" t="s">
        <v>227</v>
      </c>
      <c r="N116" s="55"/>
    </row>
    <row r="117" spans="1:14" ht="19.5" customHeight="1" x14ac:dyDescent="0.25">
      <c r="A117" s="29" t="s">
        <v>51</v>
      </c>
      <c r="B117" s="29" t="s">
        <v>52</v>
      </c>
      <c r="C117" s="29" t="s">
        <v>280</v>
      </c>
      <c r="D117" s="29" t="s">
        <v>260</v>
      </c>
      <c r="E117" s="29" t="s">
        <v>3269</v>
      </c>
      <c r="F117" s="21" t="s">
        <v>227</v>
      </c>
      <c r="G117" s="21" t="s">
        <v>3270</v>
      </c>
      <c r="H117" s="21" t="s">
        <v>3270</v>
      </c>
      <c r="I117" s="29" t="s">
        <v>213</v>
      </c>
      <c r="J117" s="41">
        <v>6290.99</v>
      </c>
      <c r="K117" s="41">
        <f t="shared" si="0"/>
        <v>6056.9651720000002</v>
      </c>
      <c r="L117" s="75">
        <v>3.7199999999999997E-2</v>
      </c>
      <c r="M117" s="29" t="s">
        <v>227</v>
      </c>
      <c r="N117" s="55"/>
    </row>
    <row r="118" spans="1:14" ht="19.5" customHeight="1" x14ac:dyDescent="0.25">
      <c r="A118" s="29" t="s">
        <v>51</v>
      </c>
      <c r="B118" s="29" t="s">
        <v>52</v>
      </c>
      <c r="C118" s="29" t="s">
        <v>280</v>
      </c>
      <c r="D118" s="29" t="s">
        <v>260</v>
      </c>
      <c r="E118" s="29" t="s">
        <v>3271</v>
      </c>
      <c r="F118" s="21" t="s">
        <v>227</v>
      </c>
      <c r="G118" s="21" t="s">
        <v>3272</v>
      </c>
      <c r="H118" s="21" t="s">
        <v>3272</v>
      </c>
      <c r="I118" s="29" t="s">
        <v>213</v>
      </c>
      <c r="J118" s="41">
        <v>6545.13</v>
      </c>
      <c r="K118" s="41">
        <f t="shared" si="0"/>
        <v>6301.6511639999999</v>
      </c>
      <c r="L118" s="75">
        <v>3.7199999999999997E-2</v>
      </c>
      <c r="M118" s="29" t="s">
        <v>227</v>
      </c>
      <c r="N118" s="55"/>
    </row>
    <row r="119" spans="1:14" ht="19.5" customHeight="1" x14ac:dyDescent="0.25">
      <c r="A119" s="29" t="s">
        <v>51</v>
      </c>
      <c r="B119" s="29" t="s">
        <v>52</v>
      </c>
      <c r="C119" s="29" t="s">
        <v>280</v>
      </c>
      <c r="D119" s="29" t="s">
        <v>260</v>
      </c>
      <c r="E119" s="29" t="s">
        <v>3273</v>
      </c>
      <c r="F119" s="21" t="s">
        <v>227</v>
      </c>
      <c r="G119" s="21" t="s">
        <v>3274</v>
      </c>
      <c r="H119" s="21" t="s">
        <v>3274</v>
      </c>
      <c r="I119" s="29" t="s">
        <v>213</v>
      </c>
      <c r="J119" s="41">
        <v>6674.59</v>
      </c>
      <c r="K119" s="41">
        <f t="shared" si="0"/>
        <v>6426.2952519999999</v>
      </c>
      <c r="L119" s="75">
        <v>3.7199999999999997E-2</v>
      </c>
      <c r="M119" s="29" t="s">
        <v>227</v>
      </c>
      <c r="N119" s="55"/>
    </row>
    <row r="120" spans="1:14" ht="19.5" customHeight="1" x14ac:dyDescent="0.25">
      <c r="A120" s="29" t="s">
        <v>51</v>
      </c>
      <c r="B120" s="29" t="s">
        <v>52</v>
      </c>
      <c r="C120" s="29" t="s">
        <v>280</v>
      </c>
      <c r="D120" s="29" t="s">
        <v>260</v>
      </c>
      <c r="E120" s="29" t="s">
        <v>3275</v>
      </c>
      <c r="F120" s="21" t="s">
        <v>227</v>
      </c>
      <c r="G120" s="21" t="s">
        <v>3276</v>
      </c>
      <c r="H120" s="21" t="s">
        <v>3276</v>
      </c>
      <c r="I120" s="29" t="s">
        <v>213</v>
      </c>
      <c r="J120" s="41">
        <v>7230.8</v>
      </c>
      <c r="K120" s="41">
        <f t="shared" si="0"/>
        <v>6961.8142399999997</v>
      </c>
      <c r="L120" s="75">
        <v>3.7199999999999997E-2</v>
      </c>
      <c r="M120" s="29" t="s">
        <v>227</v>
      </c>
      <c r="N120" s="55"/>
    </row>
    <row r="121" spans="1:14" ht="19.5" customHeight="1" x14ac:dyDescent="0.25">
      <c r="A121" s="29" t="s">
        <v>51</v>
      </c>
      <c r="B121" s="29" t="s">
        <v>52</v>
      </c>
      <c r="C121" s="29" t="s">
        <v>280</v>
      </c>
      <c r="D121" s="29" t="s">
        <v>260</v>
      </c>
      <c r="E121" s="29" t="s">
        <v>3277</v>
      </c>
      <c r="F121" s="21" t="s">
        <v>227</v>
      </c>
      <c r="G121" s="21" t="s">
        <v>3278</v>
      </c>
      <c r="H121" s="21" t="s">
        <v>3278</v>
      </c>
      <c r="I121" s="29" t="s">
        <v>213</v>
      </c>
      <c r="J121" s="41">
        <v>9599.52</v>
      </c>
      <c r="K121" s="41">
        <f t="shared" si="0"/>
        <v>9242.417856</v>
      </c>
      <c r="L121" s="75">
        <v>3.7199999999999997E-2</v>
      </c>
      <c r="M121" s="29" t="s">
        <v>227</v>
      </c>
      <c r="N121" s="55"/>
    </row>
    <row r="122" spans="1:14" ht="19.5" customHeight="1" x14ac:dyDescent="0.25">
      <c r="A122" s="29" t="s">
        <v>51</v>
      </c>
      <c r="B122" s="29" t="s">
        <v>52</v>
      </c>
      <c r="C122" s="29" t="s">
        <v>280</v>
      </c>
      <c r="D122" s="29" t="s">
        <v>260</v>
      </c>
      <c r="E122" s="29" t="s">
        <v>3279</v>
      </c>
      <c r="F122" s="21" t="s">
        <v>227</v>
      </c>
      <c r="G122" s="21" t="s">
        <v>3280</v>
      </c>
      <c r="H122" s="21" t="s">
        <v>3280</v>
      </c>
      <c r="I122" s="29" t="s">
        <v>213</v>
      </c>
      <c r="J122" s="41">
        <v>12083.3</v>
      </c>
      <c r="K122" s="41">
        <f t="shared" si="0"/>
        <v>11633.801239999999</v>
      </c>
      <c r="L122" s="75">
        <v>3.7199999999999997E-2</v>
      </c>
      <c r="M122" s="29" t="s">
        <v>227</v>
      </c>
      <c r="N122" s="55"/>
    </row>
    <row r="123" spans="1:14" ht="19.5" customHeight="1" x14ac:dyDescent="0.25">
      <c r="A123" s="29" t="s">
        <v>51</v>
      </c>
      <c r="B123" s="29" t="s">
        <v>52</v>
      </c>
      <c r="C123" s="29" t="s">
        <v>280</v>
      </c>
      <c r="D123" s="29" t="s">
        <v>260</v>
      </c>
      <c r="E123" s="29" t="s">
        <v>3281</v>
      </c>
      <c r="F123" s="21" t="s">
        <v>227</v>
      </c>
      <c r="G123" s="21" t="s">
        <v>3282</v>
      </c>
      <c r="H123" s="21" t="s">
        <v>3282</v>
      </c>
      <c r="I123" s="29" t="s">
        <v>213</v>
      </c>
      <c r="J123" s="41">
        <v>12236.75</v>
      </c>
      <c r="K123" s="41">
        <f t="shared" si="0"/>
        <v>11781.5429</v>
      </c>
      <c r="L123" s="75">
        <v>3.7199999999999997E-2</v>
      </c>
      <c r="M123" s="29" t="s">
        <v>227</v>
      </c>
      <c r="N123" s="55"/>
    </row>
    <row r="124" spans="1:14" ht="19.5" customHeight="1" x14ac:dyDescent="0.25">
      <c r="A124" s="29" t="s">
        <v>51</v>
      </c>
      <c r="B124" s="29" t="s">
        <v>52</v>
      </c>
      <c r="C124" s="29" t="s">
        <v>280</v>
      </c>
      <c r="D124" s="29" t="s">
        <v>260</v>
      </c>
      <c r="E124" s="29" t="s">
        <v>3283</v>
      </c>
      <c r="F124" s="21" t="s">
        <v>227</v>
      </c>
      <c r="G124" s="21" t="s">
        <v>3284</v>
      </c>
      <c r="H124" s="21" t="s">
        <v>3284</v>
      </c>
      <c r="I124" s="29" t="s">
        <v>213</v>
      </c>
      <c r="J124" s="41">
        <v>13905.39</v>
      </c>
      <c r="K124" s="41">
        <f t="shared" si="0"/>
        <v>13388.109492</v>
      </c>
      <c r="L124" s="75">
        <v>3.7199999999999997E-2</v>
      </c>
      <c r="M124" s="29" t="s">
        <v>227</v>
      </c>
      <c r="N124" s="55"/>
    </row>
    <row r="125" spans="1:14" ht="19.5" customHeight="1" x14ac:dyDescent="0.25">
      <c r="A125" s="29" t="s">
        <v>51</v>
      </c>
      <c r="B125" s="29" t="s">
        <v>52</v>
      </c>
      <c r="C125" s="29" t="s">
        <v>280</v>
      </c>
      <c r="D125" s="29" t="s">
        <v>260</v>
      </c>
      <c r="E125" s="29" t="s">
        <v>3285</v>
      </c>
      <c r="F125" s="21" t="s">
        <v>227</v>
      </c>
      <c r="G125" s="21" t="s">
        <v>3286</v>
      </c>
      <c r="H125" s="21" t="s">
        <v>3286</v>
      </c>
      <c r="I125" s="29" t="s">
        <v>213</v>
      </c>
      <c r="J125" s="41">
        <v>17367.36</v>
      </c>
      <c r="K125" s="41">
        <f t="shared" si="0"/>
        <v>16721.294207999999</v>
      </c>
      <c r="L125" s="75">
        <v>3.7199999999999997E-2</v>
      </c>
      <c r="M125" s="29" t="s">
        <v>227</v>
      </c>
      <c r="N125" s="55"/>
    </row>
    <row r="126" spans="1:14" ht="19.5" customHeight="1" x14ac:dyDescent="0.25">
      <c r="A126" s="29" t="s">
        <v>51</v>
      </c>
      <c r="B126" s="29" t="s">
        <v>52</v>
      </c>
      <c r="C126" s="29" t="s">
        <v>280</v>
      </c>
      <c r="D126" s="29" t="s">
        <v>260</v>
      </c>
      <c r="E126" s="29" t="s">
        <v>3287</v>
      </c>
      <c r="F126" s="21" t="s">
        <v>227</v>
      </c>
      <c r="G126" s="21" t="s">
        <v>3288</v>
      </c>
      <c r="H126" s="21" t="s">
        <v>3288</v>
      </c>
      <c r="I126" s="29" t="s">
        <v>213</v>
      </c>
      <c r="J126" s="41">
        <v>18355.11</v>
      </c>
      <c r="K126" s="41">
        <f t="shared" si="0"/>
        <v>17672.299908000001</v>
      </c>
      <c r="L126" s="75">
        <v>3.7199999999999997E-2</v>
      </c>
      <c r="M126" s="29" t="s">
        <v>227</v>
      </c>
      <c r="N126" s="55"/>
    </row>
    <row r="127" spans="1:14" ht="19.5" customHeight="1" x14ac:dyDescent="0.25">
      <c r="A127" s="29" t="s">
        <v>51</v>
      </c>
      <c r="B127" s="29" t="s">
        <v>52</v>
      </c>
      <c r="C127" s="29" t="s">
        <v>280</v>
      </c>
      <c r="D127" s="29" t="s">
        <v>260</v>
      </c>
      <c r="E127" s="29" t="s">
        <v>3289</v>
      </c>
      <c r="F127" s="21" t="s">
        <v>227</v>
      </c>
      <c r="G127" s="21" t="s">
        <v>3290</v>
      </c>
      <c r="H127" s="21" t="s">
        <v>3290</v>
      </c>
      <c r="I127" s="29" t="s">
        <v>213</v>
      </c>
      <c r="J127" s="41">
        <v>22143.13</v>
      </c>
      <c r="K127" s="41">
        <f t="shared" si="0"/>
        <v>21319.405564000001</v>
      </c>
      <c r="L127" s="75">
        <v>3.7199999999999997E-2</v>
      </c>
      <c r="M127" s="29" t="s">
        <v>227</v>
      </c>
      <c r="N127" s="55"/>
    </row>
    <row r="128" spans="1:14" ht="19.5" customHeight="1" x14ac:dyDescent="0.25">
      <c r="A128" s="29" t="s">
        <v>51</v>
      </c>
      <c r="B128" s="29" t="s">
        <v>52</v>
      </c>
      <c r="C128" s="29" t="s">
        <v>280</v>
      </c>
      <c r="D128" s="29" t="s">
        <v>260</v>
      </c>
      <c r="E128" s="29" t="s">
        <v>3291</v>
      </c>
      <c r="F128" s="21" t="s">
        <v>227</v>
      </c>
      <c r="G128" s="21" t="s">
        <v>3292</v>
      </c>
      <c r="H128" s="21" t="s">
        <v>3292</v>
      </c>
      <c r="I128" s="29" t="s">
        <v>213</v>
      </c>
      <c r="J128" s="41">
        <v>22392.47</v>
      </c>
      <c r="K128" s="41">
        <f t="shared" si="0"/>
        <v>21559.470116</v>
      </c>
      <c r="L128" s="75">
        <v>3.7199999999999997E-2</v>
      </c>
      <c r="M128" s="29" t="s">
        <v>227</v>
      </c>
      <c r="N128" s="55"/>
    </row>
    <row r="129" spans="1:14" ht="19.5" customHeight="1" x14ac:dyDescent="0.25">
      <c r="A129" s="29" t="s">
        <v>51</v>
      </c>
      <c r="B129" s="29" t="s">
        <v>52</v>
      </c>
      <c r="C129" s="29" t="s">
        <v>280</v>
      </c>
      <c r="D129" s="29" t="s">
        <v>260</v>
      </c>
      <c r="E129" s="29" t="s">
        <v>3293</v>
      </c>
      <c r="F129" s="21" t="s">
        <v>227</v>
      </c>
      <c r="G129" s="21" t="s">
        <v>3294</v>
      </c>
      <c r="H129" s="21" t="s">
        <v>3294</v>
      </c>
      <c r="I129" s="29" t="s">
        <v>213</v>
      </c>
      <c r="J129" s="41">
        <v>25163.96</v>
      </c>
      <c r="K129" s="41">
        <f t="shared" si="0"/>
        <v>24227.860688000001</v>
      </c>
      <c r="L129" s="75">
        <v>3.7199999999999997E-2</v>
      </c>
      <c r="M129" s="29" t="s">
        <v>227</v>
      </c>
      <c r="N129" s="55"/>
    </row>
    <row r="130" spans="1:14" ht="19.5" customHeight="1" x14ac:dyDescent="0.25">
      <c r="A130" s="29" t="s">
        <v>51</v>
      </c>
      <c r="B130" s="29" t="s">
        <v>52</v>
      </c>
      <c r="C130" s="29" t="s">
        <v>280</v>
      </c>
      <c r="D130" s="29" t="s">
        <v>260</v>
      </c>
      <c r="E130" s="29" t="s">
        <v>3295</v>
      </c>
      <c r="F130" s="21" t="s">
        <v>227</v>
      </c>
      <c r="G130" s="21" t="s">
        <v>3296</v>
      </c>
      <c r="H130" s="21" t="s">
        <v>3296</v>
      </c>
      <c r="I130" s="29" t="s">
        <v>213</v>
      </c>
      <c r="J130" s="41">
        <v>26707.94</v>
      </c>
      <c r="K130" s="41">
        <f t="shared" si="0"/>
        <v>25714.404631999998</v>
      </c>
      <c r="L130" s="75">
        <v>3.7199999999999997E-2</v>
      </c>
      <c r="M130" s="29" t="s">
        <v>227</v>
      </c>
      <c r="N130" s="55"/>
    </row>
    <row r="131" spans="1:14" ht="19.5" customHeight="1" x14ac:dyDescent="0.25">
      <c r="A131" s="29" t="s">
        <v>51</v>
      </c>
      <c r="B131" s="29" t="s">
        <v>52</v>
      </c>
      <c r="C131" s="29" t="s">
        <v>280</v>
      </c>
      <c r="D131" s="29" t="s">
        <v>260</v>
      </c>
      <c r="E131" s="29" t="s">
        <v>3297</v>
      </c>
      <c r="F131" s="21" t="s">
        <v>227</v>
      </c>
      <c r="G131" s="21" t="s">
        <v>3298</v>
      </c>
      <c r="H131" s="21" t="s">
        <v>3298</v>
      </c>
      <c r="I131" s="29" t="s">
        <v>213</v>
      </c>
      <c r="J131" s="41">
        <v>31291.919999999998</v>
      </c>
      <c r="K131" s="41">
        <f t="shared" si="0"/>
        <v>30127.860575999999</v>
      </c>
      <c r="L131" s="75">
        <v>3.7199999999999997E-2</v>
      </c>
      <c r="M131" s="29" t="s">
        <v>227</v>
      </c>
      <c r="N131" s="55"/>
    </row>
    <row r="132" spans="1:14" ht="19.5" customHeight="1" x14ac:dyDescent="0.25">
      <c r="A132" s="29" t="s">
        <v>51</v>
      </c>
      <c r="B132" s="29" t="s">
        <v>52</v>
      </c>
      <c r="C132" s="29" t="s">
        <v>280</v>
      </c>
      <c r="D132" s="29" t="s">
        <v>260</v>
      </c>
      <c r="E132" s="29" t="s">
        <v>3299</v>
      </c>
      <c r="F132" s="21" t="s">
        <v>227</v>
      </c>
      <c r="G132" s="21" t="s">
        <v>3300</v>
      </c>
      <c r="H132" s="21" t="s">
        <v>3300</v>
      </c>
      <c r="I132" s="29" t="s">
        <v>213</v>
      </c>
      <c r="J132" s="41">
        <v>33219.5</v>
      </c>
      <c r="K132" s="41">
        <f t="shared" si="0"/>
        <v>31983.7346</v>
      </c>
      <c r="L132" s="75">
        <v>3.7199999999999997E-2</v>
      </c>
      <c r="M132" s="29" t="s">
        <v>227</v>
      </c>
      <c r="N132" s="55"/>
    </row>
    <row r="133" spans="1:14" ht="19.5" customHeight="1" x14ac:dyDescent="0.25">
      <c r="A133" s="29" t="s">
        <v>51</v>
      </c>
      <c r="B133" s="29" t="s">
        <v>52</v>
      </c>
      <c r="C133" s="29" t="s">
        <v>280</v>
      </c>
      <c r="D133" s="29" t="s">
        <v>260</v>
      </c>
      <c r="E133" s="29" t="s">
        <v>3301</v>
      </c>
      <c r="F133" s="21" t="s">
        <v>227</v>
      </c>
      <c r="G133" s="21" t="s">
        <v>3302</v>
      </c>
      <c r="H133" s="21" t="s">
        <v>3302</v>
      </c>
      <c r="I133" s="29" t="s">
        <v>213</v>
      </c>
      <c r="J133" s="41">
        <v>36163.61</v>
      </c>
      <c r="K133" s="41">
        <f t="shared" si="0"/>
        <v>34818.323708000004</v>
      </c>
      <c r="L133" s="75">
        <v>3.7199999999999997E-2</v>
      </c>
      <c r="M133" s="29" t="s">
        <v>227</v>
      </c>
      <c r="N133" s="55"/>
    </row>
    <row r="134" spans="1:14" ht="19.5" customHeight="1" x14ac:dyDescent="0.25">
      <c r="A134" s="29" t="s">
        <v>51</v>
      </c>
      <c r="B134" s="29" t="s">
        <v>52</v>
      </c>
      <c r="C134" s="29" t="s">
        <v>280</v>
      </c>
      <c r="D134" s="29" t="s">
        <v>260</v>
      </c>
      <c r="E134" s="29" t="s">
        <v>3303</v>
      </c>
      <c r="F134" s="21" t="s">
        <v>227</v>
      </c>
      <c r="G134" s="21" t="s">
        <v>3304</v>
      </c>
      <c r="H134" s="21" t="s">
        <v>3304</v>
      </c>
      <c r="I134" s="29" t="s">
        <v>213</v>
      </c>
      <c r="J134" s="41">
        <v>40517.43</v>
      </c>
      <c r="K134" s="41">
        <f t="shared" si="0"/>
        <v>39010.181603999998</v>
      </c>
      <c r="L134" s="75">
        <v>3.7199999999999997E-2</v>
      </c>
      <c r="M134" s="29" t="s">
        <v>227</v>
      </c>
      <c r="N134" s="55"/>
    </row>
    <row r="135" spans="1:14" ht="19.5" customHeight="1" x14ac:dyDescent="0.25">
      <c r="A135" s="29" t="s">
        <v>51</v>
      </c>
      <c r="B135" s="29" t="s">
        <v>52</v>
      </c>
      <c r="C135" s="29" t="s">
        <v>280</v>
      </c>
      <c r="D135" s="29" t="s">
        <v>260</v>
      </c>
      <c r="E135" s="29" t="s">
        <v>3305</v>
      </c>
      <c r="F135" s="21" t="s">
        <v>227</v>
      </c>
      <c r="G135" s="21" t="s">
        <v>3306</v>
      </c>
      <c r="H135" s="21" t="s">
        <v>3306</v>
      </c>
      <c r="I135" s="29" t="s">
        <v>213</v>
      </c>
      <c r="J135" s="41">
        <v>48323.63</v>
      </c>
      <c r="K135" s="41">
        <f t="shared" si="0"/>
        <v>46525.990963999997</v>
      </c>
      <c r="L135" s="75">
        <v>3.7199999999999997E-2</v>
      </c>
      <c r="M135" s="29" t="s">
        <v>227</v>
      </c>
      <c r="N135" s="55"/>
    </row>
    <row r="136" spans="1:14" ht="19.5" customHeight="1" x14ac:dyDescent="0.25">
      <c r="A136" s="29" t="s">
        <v>51</v>
      </c>
      <c r="B136" s="29" t="s">
        <v>52</v>
      </c>
      <c r="C136" s="29" t="s">
        <v>280</v>
      </c>
      <c r="D136" s="29" t="s">
        <v>260</v>
      </c>
      <c r="E136" s="29" t="s">
        <v>3307</v>
      </c>
      <c r="F136" s="21" t="s">
        <v>227</v>
      </c>
      <c r="G136" s="21" t="s">
        <v>3308</v>
      </c>
      <c r="H136" s="21" t="s">
        <v>3308</v>
      </c>
      <c r="I136" s="29" t="s">
        <v>213</v>
      </c>
      <c r="J136" s="41">
        <v>56628.5</v>
      </c>
      <c r="K136" s="41">
        <f t="shared" si="0"/>
        <v>54521.919799999996</v>
      </c>
      <c r="L136" s="75">
        <v>3.7199999999999997E-2</v>
      </c>
      <c r="M136" s="29" t="s">
        <v>227</v>
      </c>
      <c r="N136" s="55"/>
    </row>
    <row r="137" spans="1:14" ht="19.5" customHeight="1" x14ac:dyDescent="0.25">
      <c r="A137" s="29" t="s">
        <v>51</v>
      </c>
      <c r="B137" s="29" t="s">
        <v>52</v>
      </c>
      <c r="C137" s="29" t="s">
        <v>280</v>
      </c>
      <c r="D137" s="29" t="s">
        <v>260</v>
      </c>
      <c r="E137" s="29" t="s">
        <v>3309</v>
      </c>
      <c r="F137" s="21" t="s">
        <v>227</v>
      </c>
      <c r="G137" s="21" t="s">
        <v>3310</v>
      </c>
      <c r="H137" s="21" t="s">
        <v>3310</v>
      </c>
      <c r="I137" s="29" t="s">
        <v>213</v>
      </c>
      <c r="J137" s="41">
        <v>65432.05</v>
      </c>
      <c r="K137" s="41">
        <f t="shared" si="0"/>
        <v>62997.977740000002</v>
      </c>
      <c r="L137" s="75">
        <v>3.7199999999999997E-2</v>
      </c>
      <c r="M137" s="29" t="s">
        <v>227</v>
      </c>
      <c r="N137" s="55"/>
    </row>
    <row r="138" spans="1:14" ht="19.5" customHeight="1" x14ac:dyDescent="0.25">
      <c r="A138" s="68" t="s">
        <v>51</v>
      </c>
      <c r="B138" s="29" t="s">
        <v>52</v>
      </c>
      <c r="C138" s="29" t="s">
        <v>3311</v>
      </c>
      <c r="D138" s="29" t="s">
        <v>260</v>
      </c>
      <c r="E138" s="29" t="s">
        <v>3312</v>
      </c>
      <c r="F138" s="29" t="s">
        <v>227</v>
      </c>
      <c r="G138" s="21" t="s">
        <v>3313</v>
      </c>
      <c r="H138" s="21" t="s">
        <v>3313</v>
      </c>
      <c r="I138" s="29" t="s">
        <v>213</v>
      </c>
      <c r="J138" s="50">
        <v>282.89999999999998</v>
      </c>
      <c r="K138" s="50">
        <f t="shared" si="0"/>
        <v>272.37611999999996</v>
      </c>
      <c r="L138" s="75">
        <v>3.7199999999999997E-2</v>
      </c>
      <c r="M138" s="29" t="s">
        <v>227</v>
      </c>
      <c r="N138" s="36"/>
    </row>
    <row r="139" spans="1:14" ht="19.5" customHeight="1" x14ac:dyDescent="0.25">
      <c r="A139" s="68" t="s">
        <v>51</v>
      </c>
      <c r="B139" s="29" t="s">
        <v>52</v>
      </c>
      <c r="C139" s="29" t="s">
        <v>3311</v>
      </c>
      <c r="D139" s="29" t="s">
        <v>260</v>
      </c>
      <c r="E139" s="29" t="s">
        <v>3314</v>
      </c>
      <c r="F139" s="29" t="s">
        <v>227</v>
      </c>
      <c r="G139" s="21" t="s">
        <v>3315</v>
      </c>
      <c r="H139" s="21" t="s">
        <v>3315</v>
      </c>
      <c r="I139" s="29" t="s">
        <v>213</v>
      </c>
      <c r="J139" s="50">
        <v>541.83000000000004</v>
      </c>
      <c r="K139" s="50">
        <f t="shared" si="0"/>
        <v>521.67392400000006</v>
      </c>
      <c r="L139" s="75">
        <v>3.7199999999999997E-2</v>
      </c>
      <c r="M139" s="29" t="s">
        <v>227</v>
      </c>
      <c r="N139" s="36"/>
    </row>
    <row r="140" spans="1:14" ht="19.5" customHeight="1" x14ac:dyDescent="0.25">
      <c r="A140" s="68" t="s">
        <v>51</v>
      </c>
      <c r="B140" s="29" t="s">
        <v>52</v>
      </c>
      <c r="C140" s="29" t="s">
        <v>3311</v>
      </c>
      <c r="D140" s="29" t="s">
        <v>260</v>
      </c>
      <c r="E140" s="29" t="s">
        <v>3316</v>
      </c>
      <c r="F140" s="29" t="s">
        <v>227</v>
      </c>
      <c r="G140" s="21" t="s">
        <v>3317</v>
      </c>
      <c r="H140" s="21" t="s">
        <v>3317</v>
      </c>
      <c r="I140" s="29" t="s">
        <v>213</v>
      </c>
      <c r="J140" s="50">
        <v>786.38</v>
      </c>
      <c r="K140" s="50">
        <f t="shared" si="0"/>
        <v>757.12666400000001</v>
      </c>
      <c r="L140" s="75">
        <v>3.7199999999999997E-2</v>
      </c>
      <c r="M140" s="29" t="s">
        <v>227</v>
      </c>
      <c r="N140" s="36"/>
    </row>
    <row r="141" spans="1:14" ht="19.5" customHeight="1" x14ac:dyDescent="0.25">
      <c r="A141" s="68" t="s">
        <v>51</v>
      </c>
      <c r="B141" s="29" t="s">
        <v>52</v>
      </c>
      <c r="C141" s="29" t="s">
        <v>3311</v>
      </c>
      <c r="D141" s="29" t="s">
        <v>260</v>
      </c>
      <c r="E141" s="29" t="s">
        <v>3318</v>
      </c>
      <c r="F141" s="29" t="s">
        <v>227</v>
      </c>
      <c r="G141" s="21" t="s">
        <v>3319</v>
      </c>
      <c r="H141" s="21" t="s">
        <v>3319</v>
      </c>
      <c r="I141" s="29" t="s">
        <v>213</v>
      </c>
      <c r="J141" s="50">
        <v>1006.94</v>
      </c>
      <c r="K141" s="50">
        <f t="shared" si="0"/>
        <v>969.48183200000005</v>
      </c>
      <c r="L141" s="75">
        <v>3.7199999999999997E-2</v>
      </c>
      <c r="M141" s="29" t="s">
        <v>227</v>
      </c>
      <c r="N141" s="36"/>
    </row>
    <row r="142" spans="1:14" ht="19.5" customHeight="1" x14ac:dyDescent="0.25">
      <c r="A142" s="68" t="s">
        <v>51</v>
      </c>
      <c r="B142" s="29" t="s">
        <v>52</v>
      </c>
      <c r="C142" s="29" t="s">
        <v>3311</v>
      </c>
      <c r="D142" s="29" t="s">
        <v>260</v>
      </c>
      <c r="E142" s="29" t="s">
        <v>3320</v>
      </c>
      <c r="F142" s="29" t="s">
        <v>227</v>
      </c>
      <c r="G142" s="21" t="s">
        <v>3321</v>
      </c>
      <c r="H142" s="21" t="s">
        <v>3321</v>
      </c>
      <c r="I142" s="29" t="s">
        <v>213</v>
      </c>
      <c r="J142" s="50">
        <v>1208.33</v>
      </c>
      <c r="K142" s="50">
        <f t="shared" si="0"/>
        <v>1163.380124</v>
      </c>
      <c r="L142" s="75">
        <v>3.7199999999999997E-2</v>
      </c>
      <c r="M142" s="29" t="s">
        <v>227</v>
      </c>
      <c r="N142" s="36"/>
    </row>
    <row r="143" spans="1:14" ht="19.5" customHeight="1" x14ac:dyDescent="0.25">
      <c r="A143" s="68" t="s">
        <v>51</v>
      </c>
      <c r="B143" s="29" t="s">
        <v>52</v>
      </c>
      <c r="C143" s="29" t="s">
        <v>3311</v>
      </c>
      <c r="D143" s="29" t="s">
        <v>260</v>
      </c>
      <c r="E143" s="29" t="s">
        <v>3322</v>
      </c>
      <c r="F143" s="29" t="s">
        <v>227</v>
      </c>
      <c r="G143" s="21" t="s">
        <v>3323</v>
      </c>
      <c r="H143" s="21" t="s">
        <v>3323</v>
      </c>
      <c r="I143" s="29" t="s">
        <v>213</v>
      </c>
      <c r="J143" s="50">
        <v>1630.29</v>
      </c>
      <c r="K143" s="50">
        <f t="shared" si="0"/>
        <v>1569.6432119999999</v>
      </c>
      <c r="L143" s="75">
        <v>3.7199999999999997E-2</v>
      </c>
      <c r="M143" s="29" t="s">
        <v>227</v>
      </c>
      <c r="N143" s="36"/>
    </row>
    <row r="144" spans="1:14" ht="19.5" customHeight="1" x14ac:dyDescent="0.25">
      <c r="A144" s="68" t="s">
        <v>51</v>
      </c>
      <c r="B144" s="29" t="s">
        <v>52</v>
      </c>
      <c r="C144" s="29" t="s">
        <v>3311</v>
      </c>
      <c r="D144" s="29" t="s">
        <v>260</v>
      </c>
      <c r="E144" s="29" t="s">
        <v>3324</v>
      </c>
      <c r="F144" s="29" t="s">
        <v>227</v>
      </c>
      <c r="G144" s="21" t="s">
        <v>3325</v>
      </c>
      <c r="H144" s="21" t="s">
        <v>3325</v>
      </c>
      <c r="I144" s="29" t="s">
        <v>213</v>
      </c>
      <c r="J144" s="50">
        <v>1975.53</v>
      </c>
      <c r="K144" s="50">
        <f t="shared" si="0"/>
        <v>1902.0402839999999</v>
      </c>
      <c r="L144" s="75">
        <v>3.7199999999999997E-2</v>
      </c>
      <c r="M144" s="29" t="s">
        <v>227</v>
      </c>
      <c r="N144" s="36"/>
    </row>
    <row r="145" spans="1:14" ht="19.5" customHeight="1" x14ac:dyDescent="0.25">
      <c r="A145" s="68" t="s">
        <v>51</v>
      </c>
      <c r="B145" s="29" t="s">
        <v>52</v>
      </c>
      <c r="C145" s="29" t="s">
        <v>3311</v>
      </c>
      <c r="D145" s="29" t="s">
        <v>260</v>
      </c>
      <c r="E145" s="29" t="s">
        <v>3326</v>
      </c>
      <c r="F145" s="29" t="s">
        <v>227</v>
      </c>
      <c r="G145" s="21" t="s">
        <v>3327</v>
      </c>
      <c r="H145" s="21" t="s">
        <v>3327</v>
      </c>
      <c r="I145" s="29" t="s">
        <v>213</v>
      </c>
      <c r="J145" s="50">
        <v>2498.1799999999998</v>
      </c>
      <c r="K145" s="50">
        <f t="shared" si="0"/>
        <v>2405.2477039999999</v>
      </c>
      <c r="L145" s="75">
        <v>3.7199999999999997E-2</v>
      </c>
      <c r="M145" s="29" t="s">
        <v>227</v>
      </c>
      <c r="N145" s="36"/>
    </row>
    <row r="146" spans="1:14" ht="19.5" customHeight="1" x14ac:dyDescent="0.25">
      <c r="A146" s="68" t="s">
        <v>51</v>
      </c>
      <c r="B146" s="29" t="s">
        <v>52</v>
      </c>
      <c r="C146" s="29" t="s">
        <v>3311</v>
      </c>
      <c r="D146" s="29" t="s">
        <v>260</v>
      </c>
      <c r="E146" s="29" t="s">
        <v>3328</v>
      </c>
      <c r="F146" s="29" t="s">
        <v>227</v>
      </c>
      <c r="G146" s="21" t="s">
        <v>3329</v>
      </c>
      <c r="H146" s="21" t="s">
        <v>3329</v>
      </c>
      <c r="I146" s="29" t="s">
        <v>213</v>
      </c>
      <c r="J146" s="50">
        <v>2900.96</v>
      </c>
      <c r="K146" s="50">
        <f t="shared" si="0"/>
        <v>2793.0442880000001</v>
      </c>
      <c r="L146" s="75">
        <v>3.7199999999999997E-2</v>
      </c>
      <c r="M146" s="29" t="s">
        <v>227</v>
      </c>
      <c r="N146" s="36"/>
    </row>
    <row r="147" spans="1:14" ht="19.5" customHeight="1" x14ac:dyDescent="0.25">
      <c r="A147" s="68" t="s">
        <v>51</v>
      </c>
      <c r="B147" s="29" t="s">
        <v>52</v>
      </c>
      <c r="C147" s="29" t="s">
        <v>3311</v>
      </c>
      <c r="D147" s="29" t="s">
        <v>260</v>
      </c>
      <c r="E147" s="29" t="s">
        <v>3330</v>
      </c>
      <c r="F147" s="29" t="s">
        <v>227</v>
      </c>
      <c r="G147" s="21" t="s">
        <v>3331</v>
      </c>
      <c r="H147" s="21" t="s">
        <v>3331</v>
      </c>
      <c r="I147" s="29" t="s">
        <v>213</v>
      </c>
      <c r="J147" s="50">
        <v>6003.29</v>
      </c>
      <c r="K147" s="50">
        <f t="shared" si="0"/>
        <v>5779.9676119999995</v>
      </c>
      <c r="L147" s="75">
        <v>3.7199999999999997E-2</v>
      </c>
      <c r="M147" s="29" t="s">
        <v>227</v>
      </c>
      <c r="N147" s="36"/>
    </row>
    <row r="148" spans="1:14" ht="19.5" customHeight="1" x14ac:dyDescent="0.25">
      <c r="A148" s="68" t="s">
        <v>51</v>
      </c>
      <c r="B148" s="29" t="s">
        <v>52</v>
      </c>
      <c r="C148" s="29" t="s">
        <v>3311</v>
      </c>
      <c r="D148" s="29" t="s">
        <v>260</v>
      </c>
      <c r="E148" s="45" t="s">
        <v>3332</v>
      </c>
      <c r="F148" s="29" t="s">
        <v>227</v>
      </c>
      <c r="G148" s="21" t="s">
        <v>3333</v>
      </c>
      <c r="H148" s="21" t="s">
        <v>3333</v>
      </c>
      <c r="I148" s="29" t="s">
        <v>213</v>
      </c>
      <c r="J148" s="50">
        <v>8640.52</v>
      </c>
      <c r="K148" s="50">
        <f t="shared" si="0"/>
        <v>8319.0926560000007</v>
      </c>
      <c r="L148" s="75">
        <v>3.7199999999999997E-2</v>
      </c>
      <c r="M148" s="29" t="s">
        <v>227</v>
      </c>
      <c r="N148" s="36"/>
    </row>
    <row r="149" spans="1:14" ht="19.5" customHeight="1" x14ac:dyDescent="0.25">
      <c r="A149" s="68" t="s">
        <v>51</v>
      </c>
      <c r="B149" s="29" t="s">
        <v>52</v>
      </c>
      <c r="C149" s="29" t="s">
        <v>3311</v>
      </c>
      <c r="D149" s="29" t="s">
        <v>260</v>
      </c>
      <c r="E149" s="45" t="s">
        <v>3334</v>
      </c>
      <c r="F149" s="29" t="s">
        <v>227</v>
      </c>
      <c r="G149" s="21" t="s">
        <v>3335</v>
      </c>
      <c r="H149" s="21" t="s">
        <v>3335</v>
      </c>
      <c r="I149" s="29" t="s">
        <v>213</v>
      </c>
      <c r="J149" s="50">
        <v>11009.23</v>
      </c>
      <c r="K149" s="50">
        <f t="shared" si="0"/>
        <v>10599.686643999999</v>
      </c>
      <c r="L149" s="75">
        <v>3.7199999999999997E-2</v>
      </c>
      <c r="M149" s="29" t="s">
        <v>227</v>
      </c>
      <c r="N149" s="36"/>
    </row>
    <row r="150" spans="1:14" ht="19.5" customHeight="1" x14ac:dyDescent="0.25">
      <c r="A150" s="68" t="s">
        <v>51</v>
      </c>
      <c r="B150" s="29" t="s">
        <v>52</v>
      </c>
      <c r="C150" s="29" t="s">
        <v>3311</v>
      </c>
      <c r="D150" s="29" t="s">
        <v>260</v>
      </c>
      <c r="E150" s="45" t="s">
        <v>3336</v>
      </c>
      <c r="F150" s="29" t="s">
        <v>227</v>
      </c>
      <c r="G150" s="21" t="s">
        <v>3337</v>
      </c>
      <c r="H150" s="21" t="s">
        <v>3337</v>
      </c>
      <c r="I150" s="29" t="s">
        <v>213</v>
      </c>
      <c r="J150" s="50">
        <v>12514.85</v>
      </c>
      <c r="K150" s="50">
        <f t="shared" si="0"/>
        <v>12049.29758</v>
      </c>
      <c r="L150" s="75">
        <v>3.7199999999999997E-2</v>
      </c>
      <c r="M150" s="29" t="s">
        <v>227</v>
      </c>
      <c r="N150" s="36"/>
    </row>
    <row r="151" spans="1:14" ht="19.5" customHeight="1" x14ac:dyDescent="0.25">
      <c r="A151" s="68" t="s">
        <v>51</v>
      </c>
      <c r="B151" s="29" t="s">
        <v>52</v>
      </c>
      <c r="C151" s="29" t="s">
        <v>3311</v>
      </c>
      <c r="D151" s="29" t="s">
        <v>260</v>
      </c>
      <c r="E151" s="45" t="s">
        <v>3338</v>
      </c>
      <c r="F151" s="29" t="s">
        <v>227</v>
      </c>
      <c r="G151" s="21" t="s">
        <v>3339</v>
      </c>
      <c r="H151" s="21" t="s">
        <v>3339</v>
      </c>
      <c r="I151" s="29" t="s">
        <v>213</v>
      </c>
      <c r="J151" s="50">
        <v>16523.439999999999</v>
      </c>
      <c r="K151" s="50">
        <f t="shared" si="0"/>
        <v>15908.768031999998</v>
      </c>
      <c r="L151" s="75">
        <v>3.7199999999999997E-2</v>
      </c>
      <c r="M151" s="29" t="s">
        <v>227</v>
      </c>
      <c r="N151" s="36"/>
    </row>
    <row r="152" spans="1:14" ht="19.5" customHeight="1" x14ac:dyDescent="0.25">
      <c r="A152" s="68" t="s">
        <v>51</v>
      </c>
      <c r="B152" s="29" t="s">
        <v>52</v>
      </c>
      <c r="C152" s="29" t="s">
        <v>3311</v>
      </c>
      <c r="D152" s="29" t="s">
        <v>260</v>
      </c>
      <c r="E152" s="45" t="s">
        <v>3340</v>
      </c>
      <c r="F152" s="29" t="s">
        <v>227</v>
      </c>
      <c r="G152" s="21" t="s">
        <v>3341</v>
      </c>
      <c r="H152" s="21" t="s">
        <v>3341</v>
      </c>
      <c r="I152" s="29" t="s">
        <v>213</v>
      </c>
      <c r="J152" s="50">
        <v>20158.03</v>
      </c>
      <c r="K152" s="50">
        <f t="shared" si="0"/>
        <v>19408.151284</v>
      </c>
      <c r="L152" s="75">
        <v>3.7199999999999997E-2</v>
      </c>
      <c r="M152" s="29" t="s">
        <v>227</v>
      </c>
      <c r="N152" s="36"/>
    </row>
    <row r="153" spans="1:14" ht="19.5" customHeight="1" x14ac:dyDescent="0.25">
      <c r="A153" s="68" t="s">
        <v>51</v>
      </c>
      <c r="B153" s="29" t="s">
        <v>52</v>
      </c>
      <c r="C153" s="29" t="s">
        <v>3311</v>
      </c>
      <c r="D153" s="29" t="s">
        <v>260</v>
      </c>
      <c r="E153" s="45" t="s">
        <v>3342</v>
      </c>
      <c r="F153" s="29" t="s">
        <v>227</v>
      </c>
      <c r="G153" s="21" t="s">
        <v>3343</v>
      </c>
      <c r="H153" s="21" t="s">
        <v>3343</v>
      </c>
      <c r="I153" s="29" t="s">
        <v>213</v>
      </c>
      <c r="J153" s="50">
        <v>24041.94</v>
      </c>
      <c r="K153" s="50">
        <f t="shared" si="0"/>
        <v>23147.579831999999</v>
      </c>
      <c r="L153" s="75">
        <v>3.7199999999999997E-2</v>
      </c>
      <c r="M153" s="29" t="s">
        <v>227</v>
      </c>
      <c r="N153" s="36"/>
    </row>
    <row r="154" spans="1:14" ht="19.5" customHeight="1" x14ac:dyDescent="0.25">
      <c r="A154" s="68" t="s">
        <v>51</v>
      </c>
      <c r="B154" s="29" t="s">
        <v>52</v>
      </c>
      <c r="C154" s="29" t="s">
        <v>3311</v>
      </c>
      <c r="D154" s="29" t="s">
        <v>260</v>
      </c>
      <c r="E154" s="45" t="s">
        <v>3344</v>
      </c>
      <c r="F154" s="29" t="s">
        <v>227</v>
      </c>
      <c r="G154" s="21" t="s">
        <v>3345</v>
      </c>
      <c r="H154" s="21" t="s">
        <v>3345</v>
      </c>
      <c r="I154" s="29" t="s">
        <v>213</v>
      </c>
      <c r="J154" s="50">
        <v>28165.61</v>
      </c>
      <c r="K154" s="50">
        <f t="shared" si="0"/>
        <v>27117.849308000001</v>
      </c>
      <c r="L154" s="75">
        <v>3.7199999999999997E-2</v>
      </c>
      <c r="M154" s="29" t="s">
        <v>227</v>
      </c>
      <c r="N154" s="36"/>
    </row>
    <row r="155" spans="1:14" ht="19.5" customHeight="1" x14ac:dyDescent="0.25">
      <c r="A155" s="68" t="s">
        <v>51</v>
      </c>
      <c r="B155" s="29" t="s">
        <v>52</v>
      </c>
      <c r="C155" s="29" t="s">
        <v>3311</v>
      </c>
      <c r="D155" s="29" t="s">
        <v>260</v>
      </c>
      <c r="E155" s="45" t="s">
        <v>3346</v>
      </c>
      <c r="F155" s="29" t="s">
        <v>227</v>
      </c>
      <c r="G155" s="21" t="s">
        <v>3347</v>
      </c>
      <c r="H155" s="21" t="s">
        <v>3347</v>
      </c>
      <c r="I155" s="29" t="s">
        <v>213</v>
      </c>
      <c r="J155" s="50">
        <v>32548.2</v>
      </c>
      <c r="K155" s="50">
        <f t="shared" si="0"/>
        <v>31337.40696</v>
      </c>
      <c r="L155" s="75">
        <v>3.7199999999999997E-2</v>
      </c>
      <c r="M155" s="29" t="s">
        <v>227</v>
      </c>
      <c r="N155" s="36"/>
    </row>
    <row r="156" spans="1:14" ht="19.5" customHeight="1" x14ac:dyDescent="0.25">
      <c r="A156" s="68" t="s">
        <v>74</v>
      </c>
      <c r="B156" s="29" t="s">
        <v>75</v>
      </c>
      <c r="C156" s="29" t="s">
        <v>280</v>
      </c>
      <c r="D156" s="29" t="s">
        <v>260</v>
      </c>
      <c r="E156" s="29" t="s">
        <v>3031</v>
      </c>
      <c r="F156" s="21" t="s">
        <v>3348</v>
      </c>
      <c r="G156" s="21" t="s">
        <v>3349</v>
      </c>
      <c r="H156" s="21" t="s">
        <v>3350</v>
      </c>
      <c r="I156" s="29" t="s">
        <v>213</v>
      </c>
      <c r="J156" s="41">
        <v>765.24</v>
      </c>
      <c r="K156" s="41">
        <v>742.28</v>
      </c>
      <c r="L156" s="51">
        <v>0.03</v>
      </c>
      <c r="M156" s="29"/>
      <c r="N156" s="55"/>
    </row>
    <row r="157" spans="1:14" ht="19.5" customHeight="1" x14ac:dyDescent="0.25">
      <c r="A157" s="68" t="s">
        <v>74</v>
      </c>
      <c r="B157" s="29" t="s">
        <v>75</v>
      </c>
      <c r="C157" s="29" t="s">
        <v>280</v>
      </c>
      <c r="D157" s="29" t="s">
        <v>260</v>
      </c>
      <c r="E157" s="29" t="s">
        <v>3037</v>
      </c>
      <c r="F157" s="21" t="s">
        <v>3351</v>
      </c>
      <c r="G157" s="21" t="s">
        <v>3349</v>
      </c>
      <c r="H157" s="21" t="s">
        <v>3352</v>
      </c>
      <c r="I157" s="29" t="s">
        <v>213</v>
      </c>
      <c r="J157" s="41">
        <v>2137.73</v>
      </c>
      <c r="K157" s="41">
        <v>2073.6</v>
      </c>
      <c r="L157" s="51">
        <v>0.03</v>
      </c>
      <c r="M157" s="29"/>
      <c r="N157" s="55"/>
    </row>
    <row r="158" spans="1:14" ht="19.5" customHeight="1" x14ac:dyDescent="0.25">
      <c r="A158" s="68" t="s">
        <v>74</v>
      </c>
      <c r="B158" s="29" t="s">
        <v>75</v>
      </c>
      <c r="C158" s="29" t="s">
        <v>280</v>
      </c>
      <c r="D158" s="29" t="s">
        <v>260</v>
      </c>
      <c r="E158" s="29" t="s">
        <v>3043</v>
      </c>
      <c r="F158" s="21" t="s">
        <v>3353</v>
      </c>
      <c r="G158" s="21" t="s">
        <v>3349</v>
      </c>
      <c r="H158" s="21" t="s">
        <v>3354</v>
      </c>
      <c r="I158" s="29" t="s">
        <v>213</v>
      </c>
      <c r="J158" s="41">
        <v>2587</v>
      </c>
      <c r="K158" s="41">
        <v>2509.39</v>
      </c>
      <c r="L158" s="51">
        <v>0.03</v>
      </c>
      <c r="M158" s="29"/>
      <c r="N158" s="55"/>
    </row>
    <row r="159" spans="1:14" ht="19.5" customHeight="1" x14ac:dyDescent="0.25">
      <c r="A159" s="68" t="s">
        <v>74</v>
      </c>
      <c r="B159" s="29" t="s">
        <v>75</v>
      </c>
      <c r="C159" s="29" t="s">
        <v>280</v>
      </c>
      <c r="D159" s="29" t="s">
        <v>260</v>
      </c>
      <c r="E159" s="29" t="s">
        <v>3016</v>
      </c>
      <c r="F159" s="21" t="s">
        <v>3355</v>
      </c>
      <c r="G159" s="21" t="s">
        <v>3349</v>
      </c>
      <c r="H159" s="21" t="s">
        <v>3356</v>
      </c>
      <c r="I159" s="29" t="s">
        <v>213</v>
      </c>
      <c r="J159" s="41">
        <v>207.36</v>
      </c>
      <c r="K159" s="41">
        <v>201.13</v>
      </c>
      <c r="L159" s="51">
        <v>0.03</v>
      </c>
      <c r="M159" s="29"/>
      <c r="N159" s="55"/>
    </row>
    <row r="160" spans="1:14" ht="19.5" customHeight="1" x14ac:dyDescent="0.25">
      <c r="A160" s="68" t="s">
        <v>74</v>
      </c>
      <c r="B160" s="29" t="s">
        <v>75</v>
      </c>
      <c r="C160" s="29" t="s">
        <v>280</v>
      </c>
      <c r="D160" s="29" t="s">
        <v>260</v>
      </c>
      <c r="E160" s="29" t="s">
        <v>3022</v>
      </c>
      <c r="F160" s="21" t="s">
        <v>3357</v>
      </c>
      <c r="G160" s="21" t="s">
        <v>3349</v>
      </c>
      <c r="H160" s="21" t="s">
        <v>3358</v>
      </c>
      <c r="I160" s="29" t="s">
        <v>213</v>
      </c>
      <c r="J160" s="41">
        <v>528.26</v>
      </c>
      <c r="K160" s="41">
        <v>512.41</v>
      </c>
      <c r="L160" s="51">
        <v>0.03</v>
      </c>
      <c r="M160" s="29"/>
      <c r="N160" s="55"/>
    </row>
    <row r="161" spans="1:14" ht="19.5" customHeight="1" x14ac:dyDescent="0.25">
      <c r="A161" s="68" t="s">
        <v>74</v>
      </c>
      <c r="B161" s="29" t="s">
        <v>75</v>
      </c>
      <c r="C161" s="29" t="s">
        <v>280</v>
      </c>
      <c r="D161" s="29" t="s">
        <v>260</v>
      </c>
      <c r="E161" s="29" t="s">
        <v>3028</v>
      </c>
      <c r="F161" s="21" t="s">
        <v>3359</v>
      </c>
      <c r="G161" s="21" t="s">
        <v>3349</v>
      </c>
      <c r="H161" s="21" t="s">
        <v>3360</v>
      </c>
      <c r="I161" s="29" t="s">
        <v>213</v>
      </c>
      <c r="J161" s="41">
        <v>701.06</v>
      </c>
      <c r="K161" s="41">
        <v>680.03</v>
      </c>
      <c r="L161" s="51">
        <v>0.03</v>
      </c>
      <c r="M161" s="29"/>
      <c r="N161" s="55"/>
    </row>
    <row r="162" spans="1:14" ht="19.5" customHeight="1" x14ac:dyDescent="0.25">
      <c r="A162" s="68" t="s">
        <v>74</v>
      </c>
      <c r="B162" s="29" t="s">
        <v>75</v>
      </c>
      <c r="C162" s="29" t="s">
        <v>280</v>
      </c>
      <c r="D162" s="29" t="s">
        <v>260</v>
      </c>
      <c r="E162" s="29" t="s">
        <v>3361</v>
      </c>
      <c r="F162" s="21" t="s">
        <v>3362</v>
      </c>
      <c r="G162" s="21" t="s">
        <v>3363</v>
      </c>
      <c r="H162" s="21" t="s">
        <v>3364</v>
      </c>
      <c r="I162" s="29" t="s">
        <v>213</v>
      </c>
      <c r="J162" s="41">
        <v>4354.46</v>
      </c>
      <c r="K162" s="41">
        <v>4223.82</v>
      </c>
      <c r="L162" s="51">
        <v>0.03</v>
      </c>
      <c r="M162" s="29"/>
      <c r="N162" s="55"/>
    </row>
    <row r="163" spans="1:14" ht="19.5" customHeight="1" x14ac:dyDescent="0.25">
      <c r="A163" s="68" t="s">
        <v>74</v>
      </c>
      <c r="B163" s="29" t="s">
        <v>75</v>
      </c>
      <c r="C163" s="29" t="s">
        <v>280</v>
      </c>
      <c r="D163" s="29" t="s">
        <v>260</v>
      </c>
      <c r="E163" s="29" t="s">
        <v>3365</v>
      </c>
      <c r="F163" s="21" t="s">
        <v>3366</v>
      </c>
      <c r="G163" s="21" t="s">
        <v>3363</v>
      </c>
      <c r="H163" s="21" t="s">
        <v>3367</v>
      </c>
      <c r="I163" s="29" t="s">
        <v>213</v>
      </c>
      <c r="J163" s="41">
        <v>11508.21</v>
      </c>
      <c r="K163" s="41">
        <v>11162.97</v>
      </c>
      <c r="L163" s="51">
        <v>0.03</v>
      </c>
      <c r="M163" s="29"/>
      <c r="N163" s="55"/>
    </row>
    <row r="164" spans="1:14" ht="19.5" customHeight="1" x14ac:dyDescent="0.25">
      <c r="A164" s="68" t="s">
        <v>74</v>
      </c>
      <c r="B164" s="29" t="s">
        <v>75</v>
      </c>
      <c r="C164" s="29" t="s">
        <v>280</v>
      </c>
      <c r="D164" s="29" t="s">
        <v>260</v>
      </c>
      <c r="E164" s="29" t="s">
        <v>3368</v>
      </c>
      <c r="F164" s="21" t="s">
        <v>3369</v>
      </c>
      <c r="G164" s="21" t="s">
        <v>3363</v>
      </c>
      <c r="H164" s="21" t="s">
        <v>3370</v>
      </c>
      <c r="I164" s="29" t="s">
        <v>213</v>
      </c>
      <c r="J164" s="41">
        <v>16070.03</v>
      </c>
      <c r="K164" s="41">
        <v>15587.92</v>
      </c>
      <c r="L164" s="51">
        <v>0.03</v>
      </c>
      <c r="M164" s="29"/>
      <c r="N164" s="55"/>
    </row>
    <row r="165" spans="1:14" ht="19.5" customHeight="1" x14ac:dyDescent="0.25">
      <c r="A165" s="68" t="s">
        <v>148</v>
      </c>
      <c r="B165" s="29" t="s">
        <v>149</v>
      </c>
      <c r="C165" s="29" t="s">
        <v>756</v>
      </c>
      <c r="D165" s="29" t="s">
        <v>260</v>
      </c>
      <c r="E165" s="29" t="s">
        <v>3371</v>
      </c>
      <c r="F165" s="98" t="s">
        <v>3372</v>
      </c>
      <c r="G165" s="21" t="s">
        <v>3373</v>
      </c>
      <c r="H165" s="21" t="s">
        <v>3374</v>
      </c>
      <c r="I165" s="29" t="s">
        <v>213</v>
      </c>
      <c r="J165" s="41">
        <v>545.11</v>
      </c>
      <c r="K165" s="41">
        <v>545.11</v>
      </c>
      <c r="L165" s="51">
        <v>0</v>
      </c>
      <c r="M165" s="29"/>
      <c r="N165" s="51">
        <v>0.02</v>
      </c>
    </row>
    <row r="166" spans="1:14" ht="19.5" customHeight="1" x14ac:dyDescent="0.25">
      <c r="A166" s="68" t="s">
        <v>148</v>
      </c>
      <c r="B166" s="29" t="s">
        <v>149</v>
      </c>
      <c r="C166" s="29" t="s">
        <v>756</v>
      </c>
      <c r="D166" s="29" t="s">
        <v>260</v>
      </c>
      <c r="E166" s="29" t="s">
        <v>3375</v>
      </c>
      <c r="F166" s="98" t="s">
        <v>3372</v>
      </c>
      <c r="G166" s="21" t="s">
        <v>3376</v>
      </c>
      <c r="H166" s="21" t="s">
        <v>3374</v>
      </c>
      <c r="I166" s="29" t="s">
        <v>213</v>
      </c>
      <c r="J166" s="41">
        <v>218.04</v>
      </c>
      <c r="K166" s="41">
        <v>218.04</v>
      </c>
      <c r="L166" s="51">
        <v>0</v>
      </c>
      <c r="M166" s="29"/>
      <c r="N166" s="51">
        <v>0.02</v>
      </c>
    </row>
    <row r="167" spans="1:14" ht="19.5" customHeight="1" x14ac:dyDescent="0.25">
      <c r="A167" s="68" t="s">
        <v>148</v>
      </c>
      <c r="B167" s="29" t="s">
        <v>149</v>
      </c>
      <c r="C167" s="29" t="s">
        <v>574</v>
      </c>
      <c r="D167" s="29" t="s">
        <v>260</v>
      </c>
      <c r="E167" s="29" t="s">
        <v>3377</v>
      </c>
      <c r="F167" s="21" t="s">
        <v>3378</v>
      </c>
      <c r="G167" s="21" t="s">
        <v>3379</v>
      </c>
      <c r="H167" s="21" t="s">
        <v>3380</v>
      </c>
      <c r="I167" s="29" t="s">
        <v>213</v>
      </c>
      <c r="J167" s="41">
        <v>655.44</v>
      </c>
      <c r="K167" s="41">
        <v>642.33000000000004</v>
      </c>
      <c r="L167" s="51">
        <v>0.02</v>
      </c>
      <c r="M167" s="29"/>
      <c r="N167" s="51">
        <v>0</v>
      </c>
    </row>
    <row r="168" spans="1:14" ht="19.5" customHeight="1" x14ac:dyDescent="0.25">
      <c r="A168" s="68" t="s">
        <v>148</v>
      </c>
      <c r="B168" s="29" t="s">
        <v>149</v>
      </c>
      <c r="C168" s="29" t="s">
        <v>594</v>
      </c>
      <c r="D168" s="29" t="s">
        <v>260</v>
      </c>
      <c r="E168" s="29" t="s">
        <v>3381</v>
      </c>
      <c r="F168" s="21" t="s">
        <v>3381</v>
      </c>
      <c r="G168" s="21" t="s">
        <v>3382</v>
      </c>
      <c r="H168" s="21" t="s">
        <v>3383</v>
      </c>
      <c r="I168" s="29" t="s">
        <v>213</v>
      </c>
      <c r="J168" s="41">
        <v>360.04</v>
      </c>
      <c r="K168" s="41">
        <v>360.04</v>
      </c>
      <c r="L168" s="51">
        <v>0</v>
      </c>
      <c r="M168" s="29"/>
      <c r="N168" s="55" t="s">
        <v>227</v>
      </c>
    </row>
    <row r="169" spans="1:14" ht="19.5" customHeight="1" x14ac:dyDescent="0.25">
      <c r="A169" s="68" t="s">
        <v>148</v>
      </c>
      <c r="B169" s="29" t="s">
        <v>149</v>
      </c>
      <c r="C169" s="29" t="s">
        <v>594</v>
      </c>
      <c r="D169" s="29" t="s">
        <v>260</v>
      </c>
      <c r="E169" s="29" t="s">
        <v>3384</v>
      </c>
      <c r="F169" s="21" t="s">
        <v>3384</v>
      </c>
      <c r="G169" s="21" t="s">
        <v>3382</v>
      </c>
      <c r="H169" s="21" t="s">
        <v>3385</v>
      </c>
      <c r="I169" s="29" t="s">
        <v>213</v>
      </c>
      <c r="J169" s="41">
        <v>450</v>
      </c>
      <c r="K169" s="41">
        <v>450</v>
      </c>
      <c r="L169" s="51">
        <v>0</v>
      </c>
      <c r="M169" s="29"/>
      <c r="N169" s="55" t="s">
        <v>227</v>
      </c>
    </row>
    <row r="170" spans="1:14" ht="19.5" customHeight="1" x14ac:dyDescent="0.25">
      <c r="A170" s="68" t="s">
        <v>169</v>
      </c>
      <c r="B170" s="29" t="s">
        <v>170</v>
      </c>
      <c r="C170" s="29" t="s">
        <v>706</v>
      </c>
      <c r="D170" s="29" t="s">
        <v>260</v>
      </c>
      <c r="E170" s="29" t="s">
        <v>3386</v>
      </c>
      <c r="F170" s="21" t="s">
        <v>227</v>
      </c>
      <c r="G170" s="21" t="s">
        <v>3387</v>
      </c>
      <c r="H170" s="21" t="s">
        <v>3388</v>
      </c>
      <c r="I170" s="29" t="s">
        <v>213</v>
      </c>
      <c r="J170" s="41">
        <v>113.99</v>
      </c>
      <c r="K170" s="41">
        <v>113.99</v>
      </c>
      <c r="L170" s="51">
        <v>0</v>
      </c>
      <c r="M170" s="29"/>
      <c r="N170" s="51">
        <v>0</v>
      </c>
    </row>
    <row r="171" spans="1:14" ht="19.5" customHeight="1" x14ac:dyDescent="0.25">
      <c r="A171" s="68" t="s">
        <v>169</v>
      </c>
      <c r="B171" s="29" t="s">
        <v>170</v>
      </c>
      <c r="C171" s="29" t="s">
        <v>706</v>
      </c>
      <c r="D171" s="29" t="s">
        <v>260</v>
      </c>
      <c r="E171" s="29" t="s">
        <v>3389</v>
      </c>
      <c r="F171" s="21" t="s">
        <v>227</v>
      </c>
      <c r="G171" s="21" t="s">
        <v>3387</v>
      </c>
      <c r="H171" s="21" t="s">
        <v>3390</v>
      </c>
      <c r="I171" s="29" t="s">
        <v>213</v>
      </c>
      <c r="J171" s="41">
        <v>194.4</v>
      </c>
      <c r="K171" s="41">
        <v>194.4</v>
      </c>
      <c r="L171" s="51">
        <v>0</v>
      </c>
      <c r="M171" s="29"/>
      <c r="N171" s="51">
        <v>0</v>
      </c>
    </row>
    <row r="172" spans="1:14" ht="19.5" customHeight="1" x14ac:dyDescent="0.25">
      <c r="A172" s="68" t="s">
        <v>169</v>
      </c>
      <c r="B172" s="29" t="s">
        <v>170</v>
      </c>
      <c r="C172" s="29" t="s">
        <v>227</v>
      </c>
      <c r="D172" s="29" t="s">
        <v>260</v>
      </c>
      <c r="E172" s="29" t="s">
        <v>227</v>
      </c>
      <c r="F172" s="21" t="s">
        <v>227</v>
      </c>
      <c r="G172" s="21" t="s">
        <v>3391</v>
      </c>
      <c r="H172" s="21" t="s">
        <v>3392</v>
      </c>
      <c r="I172" s="29" t="s">
        <v>3393</v>
      </c>
      <c r="J172" s="41" t="s">
        <v>2004</v>
      </c>
      <c r="K172" s="41" t="s">
        <v>2004</v>
      </c>
      <c r="L172" s="51">
        <v>0.01</v>
      </c>
      <c r="M172" s="29"/>
      <c r="N172" s="51">
        <v>0</v>
      </c>
    </row>
    <row r="173" spans="1:14" ht="19.5" customHeight="1" x14ac:dyDescent="0.25">
      <c r="A173" s="68" t="s">
        <v>179</v>
      </c>
      <c r="B173" s="29" t="s">
        <v>180</v>
      </c>
      <c r="C173" s="21" t="s">
        <v>280</v>
      </c>
      <c r="D173" s="29" t="s">
        <v>260</v>
      </c>
      <c r="E173" s="21" t="s">
        <v>3016</v>
      </c>
      <c r="F173" s="21" t="s">
        <v>227</v>
      </c>
      <c r="G173" s="21" t="s">
        <v>3016</v>
      </c>
      <c r="H173" s="43" t="s">
        <v>3394</v>
      </c>
      <c r="I173" s="21" t="s">
        <v>213</v>
      </c>
      <c r="J173" s="49">
        <v>286.35000000000002</v>
      </c>
      <c r="K173" s="50">
        <f t="shared" ref="K173:K270" si="1">J173-(J173*L173)</f>
        <v>283.48650000000004</v>
      </c>
      <c r="L173" s="51">
        <v>0.01</v>
      </c>
      <c r="M173" s="42">
        <v>0.02</v>
      </c>
      <c r="N173" s="51"/>
    </row>
    <row r="174" spans="1:14" ht="19.5" customHeight="1" x14ac:dyDescent="0.25">
      <c r="A174" s="68" t="s">
        <v>179</v>
      </c>
      <c r="B174" s="29" t="s">
        <v>180</v>
      </c>
      <c r="C174" s="21" t="s">
        <v>280</v>
      </c>
      <c r="D174" s="29" t="s">
        <v>260</v>
      </c>
      <c r="E174" s="21" t="s">
        <v>3022</v>
      </c>
      <c r="F174" s="21" t="s">
        <v>227</v>
      </c>
      <c r="G174" s="21" t="s">
        <v>3022</v>
      </c>
      <c r="H174" s="43" t="s">
        <v>3395</v>
      </c>
      <c r="I174" s="21" t="s">
        <v>213</v>
      </c>
      <c r="J174" s="49">
        <v>784.99</v>
      </c>
      <c r="K174" s="50">
        <f t="shared" si="1"/>
        <v>777.14009999999996</v>
      </c>
      <c r="L174" s="51">
        <v>0.01</v>
      </c>
      <c r="M174" s="42">
        <v>0.02</v>
      </c>
      <c r="N174" s="51"/>
    </row>
    <row r="175" spans="1:14" ht="19.5" customHeight="1" x14ac:dyDescent="0.25">
      <c r="A175" s="68" t="s">
        <v>179</v>
      </c>
      <c r="B175" s="29" t="s">
        <v>180</v>
      </c>
      <c r="C175" s="21" t="s">
        <v>280</v>
      </c>
      <c r="D175" s="29" t="s">
        <v>260</v>
      </c>
      <c r="E175" s="21" t="s">
        <v>3396</v>
      </c>
      <c r="F175" s="21" t="s">
        <v>227</v>
      </c>
      <c r="G175" s="21" t="s">
        <v>3396</v>
      </c>
      <c r="H175" s="43" t="s">
        <v>3397</v>
      </c>
      <c r="I175" s="21" t="s">
        <v>213</v>
      </c>
      <c r="J175" s="49">
        <v>489.89</v>
      </c>
      <c r="K175" s="50">
        <f t="shared" si="1"/>
        <v>484.99109999999996</v>
      </c>
      <c r="L175" s="51">
        <v>0.01</v>
      </c>
      <c r="M175" s="42">
        <v>0.02</v>
      </c>
      <c r="N175" s="51"/>
    </row>
    <row r="176" spans="1:14" ht="19.5" customHeight="1" x14ac:dyDescent="0.25">
      <c r="A176" s="68" t="s">
        <v>179</v>
      </c>
      <c r="B176" s="29" t="s">
        <v>180</v>
      </c>
      <c r="C176" s="21" t="s">
        <v>280</v>
      </c>
      <c r="D176" s="29" t="s">
        <v>260</v>
      </c>
      <c r="E176" s="21" t="s">
        <v>3398</v>
      </c>
      <c r="F176" s="21" t="s">
        <v>227</v>
      </c>
      <c r="G176" s="21" t="s">
        <v>3398</v>
      </c>
      <c r="H176" s="43" t="s">
        <v>3399</v>
      </c>
      <c r="I176" s="21" t="s">
        <v>213</v>
      </c>
      <c r="J176" s="49">
        <v>1303.3800000000001</v>
      </c>
      <c r="K176" s="50">
        <f t="shared" si="1"/>
        <v>1290.3462000000002</v>
      </c>
      <c r="L176" s="51">
        <v>0.01</v>
      </c>
      <c r="M176" s="42">
        <v>0.02</v>
      </c>
      <c r="N176" s="51"/>
    </row>
    <row r="177" spans="1:14" ht="19.5" customHeight="1" x14ac:dyDescent="0.25">
      <c r="A177" s="68" t="s">
        <v>179</v>
      </c>
      <c r="B177" s="29" t="s">
        <v>180</v>
      </c>
      <c r="C177" s="21" t="s">
        <v>280</v>
      </c>
      <c r="D177" s="29" t="s">
        <v>260</v>
      </c>
      <c r="E177" s="21" t="s">
        <v>3031</v>
      </c>
      <c r="F177" s="21" t="s">
        <v>227</v>
      </c>
      <c r="G177" s="21" t="s">
        <v>3031</v>
      </c>
      <c r="H177" s="43" t="s">
        <v>3400</v>
      </c>
      <c r="I177" s="21" t="s">
        <v>213</v>
      </c>
      <c r="J177" s="49">
        <v>765.24</v>
      </c>
      <c r="K177" s="50">
        <f t="shared" si="1"/>
        <v>757.58760000000007</v>
      </c>
      <c r="L177" s="51">
        <v>0.01</v>
      </c>
      <c r="M177" s="42">
        <v>0.02</v>
      </c>
      <c r="N177" s="51"/>
    </row>
    <row r="178" spans="1:14" ht="19.5" customHeight="1" x14ac:dyDescent="0.25">
      <c r="A178" s="68" t="s">
        <v>179</v>
      </c>
      <c r="B178" s="29" t="s">
        <v>180</v>
      </c>
      <c r="C178" s="21" t="s">
        <v>280</v>
      </c>
      <c r="D178" s="29" t="s">
        <v>260</v>
      </c>
      <c r="E178" s="21" t="s">
        <v>3037</v>
      </c>
      <c r="F178" s="21" t="s">
        <v>227</v>
      </c>
      <c r="G178" s="21" t="s">
        <v>3037</v>
      </c>
      <c r="H178" s="43" t="s">
        <v>3401</v>
      </c>
      <c r="I178" s="21" t="s">
        <v>213</v>
      </c>
      <c r="J178" s="49">
        <v>2137.73</v>
      </c>
      <c r="K178" s="50">
        <f t="shared" si="1"/>
        <v>2116.3526999999999</v>
      </c>
      <c r="L178" s="51">
        <v>0.01</v>
      </c>
      <c r="M178" s="42">
        <v>0.02</v>
      </c>
      <c r="N178" s="51"/>
    </row>
    <row r="179" spans="1:14" ht="19.5" customHeight="1" x14ac:dyDescent="0.25">
      <c r="A179" s="68" t="s">
        <v>179</v>
      </c>
      <c r="B179" s="29" t="s">
        <v>180</v>
      </c>
      <c r="C179" s="43" t="s">
        <v>1254</v>
      </c>
      <c r="D179" s="29" t="s">
        <v>260</v>
      </c>
      <c r="E179" s="43" t="s">
        <v>3402</v>
      </c>
      <c r="F179" s="43" t="s">
        <v>3402</v>
      </c>
      <c r="G179" s="43" t="s">
        <v>3403</v>
      </c>
      <c r="H179" s="43" t="s">
        <v>3404</v>
      </c>
      <c r="I179" s="21" t="s">
        <v>213</v>
      </c>
      <c r="J179" s="41">
        <v>1806.95</v>
      </c>
      <c r="K179" s="50">
        <f t="shared" si="1"/>
        <v>1788.8805</v>
      </c>
      <c r="L179" s="42">
        <v>0.01</v>
      </c>
      <c r="M179" s="42">
        <v>0.02</v>
      </c>
      <c r="N179" s="51"/>
    </row>
    <row r="180" spans="1:14" ht="19.5" customHeight="1" x14ac:dyDescent="0.25">
      <c r="A180" s="68" t="s">
        <v>179</v>
      </c>
      <c r="B180" s="29" t="s">
        <v>180</v>
      </c>
      <c r="C180" s="43" t="s">
        <v>1254</v>
      </c>
      <c r="D180" s="29" t="s">
        <v>260</v>
      </c>
      <c r="E180" s="43" t="s">
        <v>3405</v>
      </c>
      <c r="F180" s="43" t="s">
        <v>3405</v>
      </c>
      <c r="G180" s="43" t="s">
        <v>3406</v>
      </c>
      <c r="H180" s="43" t="s">
        <v>3407</v>
      </c>
      <c r="I180" s="21" t="s">
        <v>213</v>
      </c>
      <c r="J180" s="41">
        <v>3569.47</v>
      </c>
      <c r="K180" s="50">
        <f t="shared" si="1"/>
        <v>3533.7752999999998</v>
      </c>
      <c r="L180" s="42">
        <v>0.01</v>
      </c>
      <c r="M180" s="42">
        <v>0.02</v>
      </c>
      <c r="N180" s="51"/>
    </row>
    <row r="181" spans="1:14" ht="19.5" customHeight="1" x14ac:dyDescent="0.25">
      <c r="A181" s="68" t="s">
        <v>179</v>
      </c>
      <c r="B181" s="29" t="s">
        <v>180</v>
      </c>
      <c r="C181" s="43" t="s">
        <v>1254</v>
      </c>
      <c r="D181" s="29" t="s">
        <v>260</v>
      </c>
      <c r="E181" s="43" t="s">
        <v>3408</v>
      </c>
      <c r="F181" s="43" t="s">
        <v>3408</v>
      </c>
      <c r="G181" s="43" t="s">
        <v>3409</v>
      </c>
      <c r="H181" s="43" t="s">
        <v>3410</v>
      </c>
      <c r="I181" s="21" t="s">
        <v>213</v>
      </c>
      <c r="J181" s="41">
        <v>5401.11</v>
      </c>
      <c r="K181" s="50">
        <f t="shared" si="1"/>
        <v>5347.0989</v>
      </c>
      <c r="L181" s="42">
        <v>0.01</v>
      </c>
      <c r="M181" s="42">
        <v>0.02</v>
      </c>
      <c r="N181" s="51"/>
    </row>
    <row r="182" spans="1:14" ht="19.5" customHeight="1" x14ac:dyDescent="0.25">
      <c r="A182" s="68" t="s">
        <v>179</v>
      </c>
      <c r="B182" s="29" t="s">
        <v>180</v>
      </c>
      <c r="C182" s="43" t="s">
        <v>1254</v>
      </c>
      <c r="D182" s="29" t="s">
        <v>260</v>
      </c>
      <c r="E182" s="43" t="s">
        <v>3411</v>
      </c>
      <c r="F182" s="43" t="s">
        <v>3411</v>
      </c>
      <c r="G182" s="43" t="s">
        <v>3412</v>
      </c>
      <c r="H182" s="43" t="s">
        <v>3413</v>
      </c>
      <c r="I182" s="21" t="s">
        <v>213</v>
      </c>
      <c r="J182" s="41">
        <v>1275.73</v>
      </c>
      <c r="K182" s="50">
        <f t="shared" si="1"/>
        <v>1262.9727</v>
      </c>
      <c r="L182" s="42">
        <v>0.01</v>
      </c>
      <c r="M182" s="42">
        <v>0.02</v>
      </c>
      <c r="N182" s="51"/>
    </row>
    <row r="183" spans="1:14" ht="19.5" customHeight="1" x14ac:dyDescent="0.25">
      <c r="A183" s="68" t="s">
        <v>179</v>
      </c>
      <c r="B183" s="29" t="s">
        <v>180</v>
      </c>
      <c r="C183" s="43" t="s">
        <v>1254</v>
      </c>
      <c r="D183" s="29" t="s">
        <v>260</v>
      </c>
      <c r="E183" s="43" t="s">
        <v>3414</v>
      </c>
      <c r="F183" s="43" t="s">
        <v>3414</v>
      </c>
      <c r="G183" s="43" t="s">
        <v>3412</v>
      </c>
      <c r="H183" s="43" t="s">
        <v>3415</v>
      </c>
      <c r="I183" s="21" t="s">
        <v>213</v>
      </c>
      <c r="J183" s="41">
        <v>2591.94</v>
      </c>
      <c r="K183" s="50">
        <f t="shared" si="1"/>
        <v>2566.0205999999998</v>
      </c>
      <c r="L183" s="42">
        <v>0.01</v>
      </c>
      <c r="M183" s="42">
        <v>0.02</v>
      </c>
      <c r="N183" s="51"/>
    </row>
    <row r="184" spans="1:14" ht="19.5" customHeight="1" x14ac:dyDescent="0.25">
      <c r="A184" s="68" t="s">
        <v>179</v>
      </c>
      <c r="B184" s="29" t="s">
        <v>180</v>
      </c>
      <c r="C184" s="43" t="s">
        <v>1254</v>
      </c>
      <c r="D184" s="29" t="s">
        <v>260</v>
      </c>
      <c r="E184" s="43" t="s">
        <v>3416</v>
      </c>
      <c r="F184" s="43" t="s">
        <v>3416</v>
      </c>
      <c r="G184" s="43" t="s">
        <v>3412</v>
      </c>
      <c r="H184" s="43" t="s">
        <v>3417</v>
      </c>
      <c r="I184" s="21" t="s">
        <v>213</v>
      </c>
      <c r="J184" s="41">
        <v>3929.87</v>
      </c>
      <c r="K184" s="50">
        <f t="shared" si="1"/>
        <v>3890.5713000000001</v>
      </c>
      <c r="L184" s="42">
        <v>0.01</v>
      </c>
      <c r="M184" s="42">
        <v>0.02</v>
      </c>
      <c r="N184" s="51"/>
    </row>
    <row r="185" spans="1:14" ht="19.5" customHeight="1" x14ac:dyDescent="0.25">
      <c r="A185" s="68" t="s">
        <v>179</v>
      </c>
      <c r="B185" s="29" t="s">
        <v>180</v>
      </c>
      <c r="C185" s="43" t="s">
        <v>1254</v>
      </c>
      <c r="D185" s="29" t="s">
        <v>260</v>
      </c>
      <c r="E185" s="43" t="s">
        <v>3418</v>
      </c>
      <c r="F185" s="43" t="s">
        <v>3418</v>
      </c>
      <c r="G185" s="43" t="s">
        <v>3403</v>
      </c>
      <c r="H185" s="43" t="s">
        <v>3419</v>
      </c>
      <c r="I185" s="21" t="s">
        <v>213</v>
      </c>
      <c r="J185" s="41">
        <v>997.48</v>
      </c>
      <c r="K185" s="50">
        <f t="shared" si="1"/>
        <v>987.50520000000006</v>
      </c>
      <c r="L185" s="42">
        <v>0.01</v>
      </c>
      <c r="M185" s="42">
        <v>0.02</v>
      </c>
      <c r="N185" s="51"/>
    </row>
    <row r="186" spans="1:14" ht="19.5" customHeight="1" x14ac:dyDescent="0.25">
      <c r="A186" s="68" t="s">
        <v>179</v>
      </c>
      <c r="B186" s="29" t="s">
        <v>180</v>
      </c>
      <c r="C186" s="43" t="s">
        <v>1254</v>
      </c>
      <c r="D186" s="29" t="s">
        <v>260</v>
      </c>
      <c r="E186" s="43" t="s">
        <v>3420</v>
      </c>
      <c r="F186" s="43" t="s">
        <v>3420</v>
      </c>
      <c r="G186" s="43" t="s">
        <v>3406</v>
      </c>
      <c r="H186" s="43" t="s">
        <v>3421</v>
      </c>
      <c r="I186" s="21" t="s">
        <v>213</v>
      </c>
      <c r="J186" s="41">
        <v>2185.39</v>
      </c>
      <c r="K186" s="50">
        <f t="shared" si="1"/>
        <v>2163.5360999999998</v>
      </c>
      <c r="L186" s="42">
        <v>0.01</v>
      </c>
      <c r="M186" s="42">
        <v>0.02</v>
      </c>
      <c r="N186" s="51"/>
    </row>
    <row r="187" spans="1:14" ht="19.5" customHeight="1" x14ac:dyDescent="0.25">
      <c r="A187" s="68" t="s">
        <v>179</v>
      </c>
      <c r="B187" s="29" t="s">
        <v>180</v>
      </c>
      <c r="C187" s="43" t="s">
        <v>1254</v>
      </c>
      <c r="D187" s="29" t="s">
        <v>260</v>
      </c>
      <c r="E187" s="43" t="s">
        <v>3422</v>
      </c>
      <c r="F187" s="43" t="s">
        <v>3422</v>
      </c>
      <c r="G187" s="43" t="s">
        <v>3409</v>
      </c>
      <c r="H187" s="43" t="s">
        <v>3423</v>
      </c>
      <c r="I187" s="21" t="s">
        <v>213</v>
      </c>
      <c r="J187" s="41">
        <v>3614.51</v>
      </c>
      <c r="K187" s="50">
        <f t="shared" si="1"/>
        <v>3578.3649</v>
      </c>
      <c r="L187" s="42">
        <v>0.01</v>
      </c>
      <c r="M187" s="42">
        <v>0.02</v>
      </c>
      <c r="N187" s="51"/>
    </row>
    <row r="188" spans="1:14" ht="19.5" customHeight="1" x14ac:dyDescent="0.25">
      <c r="A188" s="68" t="s">
        <v>179</v>
      </c>
      <c r="B188" s="29" t="s">
        <v>180</v>
      </c>
      <c r="C188" s="43" t="s">
        <v>1254</v>
      </c>
      <c r="D188" s="29" t="s">
        <v>260</v>
      </c>
      <c r="E188" s="43" t="s">
        <v>3424</v>
      </c>
      <c r="F188" s="43" t="s">
        <v>3424</v>
      </c>
      <c r="G188" s="43" t="s">
        <v>3425</v>
      </c>
      <c r="H188" s="43" t="s">
        <v>3426</v>
      </c>
      <c r="I188" s="21" t="s">
        <v>213</v>
      </c>
      <c r="J188" s="41">
        <v>2325.04</v>
      </c>
      <c r="K188" s="50">
        <f t="shared" si="1"/>
        <v>2301.7896000000001</v>
      </c>
      <c r="L188" s="42">
        <v>0.01</v>
      </c>
      <c r="M188" s="42">
        <v>0.02</v>
      </c>
      <c r="N188" s="51"/>
    </row>
    <row r="189" spans="1:14" ht="19.5" customHeight="1" x14ac:dyDescent="0.25">
      <c r="A189" s="68" t="s">
        <v>179</v>
      </c>
      <c r="B189" s="29" t="s">
        <v>180</v>
      </c>
      <c r="C189" s="43" t="s">
        <v>1254</v>
      </c>
      <c r="D189" s="29" t="s">
        <v>260</v>
      </c>
      <c r="E189" s="43" t="s">
        <v>3427</v>
      </c>
      <c r="F189" s="43" t="s">
        <v>3427</v>
      </c>
      <c r="G189" s="43" t="s">
        <v>3428</v>
      </c>
      <c r="H189" s="43" t="s">
        <v>3429</v>
      </c>
      <c r="I189" s="21" t="s">
        <v>213</v>
      </c>
      <c r="J189" s="41">
        <v>3069.52</v>
      </c>
      <c r="K189" s="50">
        <f t="shared" si="1"/>
        <v>3038.8247999999999</v>
      </c>
      <c r="L189" s="42">
        <v>0.01</v>
      </c>
      <c r="M189" s="42">
        <v>0.02</v>
      </c>
      <c r="N189" s="51"/>
    </row>
    <row r="190" spans="1:14" ht="19.5" customHeight="1" x14ac:dyDescent="0.25">
      <c r="A190" s="68" t="s">
        <v>179</v>
      </c>
      <c r="B190" s="29" t="s">
        <v>180</v>
      </c>
      <c r="C190" s="43" t="s">
        <v>1254</v>
      </c>
      <c r="D190" s="29" t="s">
        <v>260</v>
      </c>
      <c r="E190" s="43" t="s">
        <v>3430</v>
      </c>
      <c r="F190" s="43" t="s">
        <v>3430</v>
      </c>
      <c r="G190" s="43" t="s">
        <v>3431</v>
      </c>
      <c r="H190" s="43" t="s">
        <v>3432</v>
      </c>
      <c r="I190" s="21" t="s">
        <v>213</v>
      </c>
      <c r="J190" s="41">
        <v>3899.24</v>
      </c>
      <c r="K190" s="50">
        <f t="shared" si="1"/>
        <v>3860.2475999999997</v>
      </c>
      <c r="L190" s="42">
        <v>0.01</v>
      </c>
      <c r="M190" s="42">
        <v>0.02</v>
      </c>
      <c r="N190" s="51"/>
    </row>
    <row r="191" spans="1:14" ht="19.5" customHeight="1" x14ac:dyDescent="0.25">
      <c r="A191" s="68" t="s">
        <v>179</v>
      </c>
      <c r="B191" s="29" t="s">
        <v>180</v>
      </c>
      <c r="C191" s="43" t="s">
        <v>1254</v>
      </c>
      <c r="D191" s="29" t="s">
        <v>260</v>
      </c>
      <c r="E191" s="43" t="s">
        <v>3433</v>
      </c>
      <c r="F191" s="43" t="s">
        <v>3433</v>
      </c>
      <c r="G191" s="43" t="s">
        <v>3428</v>
      </c>
      <c r="H191" s="43" t="s">
        <v>3434</v>
      </c>
      <c r="I191" s="21" t="s">
        <v>213</v>
      </c>
      <c r="J191" s="41">
        <v>3781.76</v>
      </c>
      <c r="K191" s="50">
        <f t="shared" si="1"/>
        <v>3743.9424000000004</v>
      </c>
      <c r="L191" s="42">
        <v>0.01</v>
      </c>
      <c r="M191" s="42">
        <v>0.02</v>
      </c>
      <c r="N191" s="51"/>
    </row>
    <row r="192" spans="1:14" ht="19.5" customHeight="1" x14ac:dyDescent="0.25">
      <c r="A192" s="68" t="s">
        <v>179</v>
      </c>
      <c r="B192" s="29" t="s">
        <v>180</v>
      </c>
      <c r="C192" s="43" t="s">
        <v>1254</v>
      </c>
      <c r="D192" s="29" t="s">
        <v>260</v>
      </c>
      <c r="E192" s="43" t="s">
        <v>3435</v>
      </c>
      <c r="F192" s="43" t="s">
        <v>3435</v>
      </c>
      <c r="G192" s="43" t="s">
        <v>3436</v>
      </c>
      <c r="H192" s="43" t="s">
        <v>3437</v>
      </c>
      <c r="I192" s="21" t="s">
        <v>213</v>
      </c>
      <c r="J192" s="41">
        <v>5080.2</v>
      </c>
      <c r="K192" s="50">
        <f t="shared" si="1"/>
        <v>5029.3980000000001</v>
      </c>
      <c r="L192" s="42">
        <v>0.01</v>
      </c>
      <c r="M192" s="42">
        <v>0.02</v>
      </c>
      <c r="N192" s="51"/>
    </row>
    <row r="193" spans="1:14" ht="19.5" customHeight="1" x14ac:dyDescent="0.25">
      <c r="A193" s="68" t="s">
        <v>179</v>
      </c>
      <c r="B193" s="29" t="s">
        <v>180</v>
      </c>
      <c r="C193" s="43" t="s">
        <v>1254</v>
      </c>
      <c r="D193" s="29" t="s">
        <v>260</v>
      </c>
      <c r="E193" s="43" t="s">
        <v>3438</v>
      </c>
      <c r="F193" s="43" t="s">
        <v>3438</v>
      </c>
      <c r="G193" s="43" t="s">
        <v>3436</v>
      </c>
      <c r="H193" s="43" t="s">
        <v>3439</v>
      </c>
      <c r="I193" s="21" t="s">
        <v>213</v>
      </c>
      <c r="J193" s="41">
        <v>16183.58</v>
      </c>
      <c r="K193" s="50">
        <f t="shared" si="1"/>
        <v>16021.744199999999</v>
      </c>
      <c r="L193" s="42">
        <v>0.01</v>
      </c>
      <c r="M193" s="42">
        <v>0.02</v>
      </c>
      <c r="N193" s="51"/>
    </row>
    <row r="194" spans="1:14" ht="19.5" customHeight="1" x14ac:dyDescent="0.25">
      <c r="A194" s="68" t="s">
        <v>179</v>
      </c>
      <c r="B194" s="29" t="s">
        <v>180</v>
      </c>
      <c r="C194" s="43" t="s">
        <v>1254</v>
      </c>
      <c r="D194" s="29" t="s">
        <v>260</v>
      </c>
      <c r="E194" s="43" t="s">
        <v>3440</v>
      </c>
      <c r="F194" s="43" t="s">
        <v>3440</v>
      </c>
      <c r="G194" s="43" t="s">
        <v>3441</v>
      </c>
      <c r="H194" s="43" t="s">
        <v>3442</v>
      </c>
      <c r="I194" s="21" t="s">
        <v>213</v>
      </c>
      <c r="J194" s="41">
        <v>12777.03</v>
      </c>
      <c r="K194" s="50">
        <f t="shared" si="1"/>
        <v>12649.259700000001</v>
      </c>
      <c r="L194" s="42">
        <v>0.01</v>
      </c>
      <c r="M194" s="42">
        <v>0.02</v>
      </c>
      <c r="N194" s="51"/>
    </row>
    <row r="195" spans="1:14" ht="19.5" customHeight="1" x14ac:dyDescent="0.25">
      <c r="A195" s="68" t="s">
        <v>179</v>
      </c>
      <c r="B195" s="29" t="s">
        <v>180</v>
      </c>
      <c r="C195" s="43" t="s">
        <v>1254</v>
      </c>
      <c r="D195" s="29" t="s">
        <v>260</v>
      </c>
      <c r="E195" s="43" t="s">
        <v>3443</v>
      </c>
      <c r="F195" s="43" t="s">
        <v>3443</v>
      </c>
      <c r="G195" s="43" t="s">
        <v>3436</v>
      </c>
      <c r="H195" s="43" t="s">
        <v>3444</v>
      </c>
      <c r="I195" s="21" t="s">
        <v>213</v>
      </c>
      <c r="J195" s="41">
        <v>19550.63</v>
      </c>
      <c r="K195" s="50">
        <f t="shared" si="1"/>
        <v>19355.1237</v>
      </c>
      <c r="L195" s="42">
        <v>0.01</v>
      </c>
      <c r="M195" s="42">
        <v>0.02</v>
      </c>
      <c r="N195" s="51"/>
    </row>
    <row r="196" spans="1:14" ht="19.5" customHeight="1" x14ac:dyDescent="0.25">
      <c r="A196" s="68" t="s">
        <v>179</v>
      </c>
      <c r="B196" s="29" t="s">
        <v>180</v>
      </c>
      <c r="C196" s="43" t="s">
        <v>1254</v>
      </c>
      <c r="D196" s="29" t="s">
        <v>260</v>
      </c>
      <c r="E196" s="43" t="s">
        <v>3445</v>
      </c>
      <c r="F196" s="43" t="s">
        <v>3445</v>
      </c>
      <c r="G196" s="43" t="s">
        <v>3441</v>
      </c>
      <c r="H196" s="43" t="s">
        <v>3446</v>
      </c>
      <c r="I196" s="21" t="s">
        <v>213</v>
      </c>
      <c r="J196" s="41">
        <v>9860.23</v>
      </c>
      <c r="K196" s="50">
        <f t="shared" si="1"/>
        <v>9761.6276999999991</v>
      </c>
      <c r="L196" s="42">
        <v>0.01</v>
      </c>
      <c r="M196" s="42">
        <v>0.02</v>
      </c>
      <c r="N196" s="51"/>
    </row>
    <row r="197" spans="1:14" ht="19.5" customHeight="1" x14ac:dyDescent="0.25">
      <c r="A197" s="68" t="s">
        <v>179</v>
      </c>
      <c r="B197" s="29" t="s">
        <v>180</v>
      </c>
      <c r="C197" s="43" t="s">
        <v>1254</v>
      </c>
      <c r="D197" s="29" t="s">
        <v>260</v>
      </c>
      <c r="E197" s="43" t="s">
        <v>3447</v>
      </c>
      <c r="F197" s="43" t="s">
        <v>3447</v>
      </c>
      <c r="G197" s="43" t="s">
        <v>3436</v>
      </c>
      <c r="H197" s="43" t="s">
        <v>3448</v>
      </c>
      <c r="I197" s="21" t="s">
        <v>213</v>
      </c>
      <c r="J197" s="41">
        <v>15008.56</v>
      </c>
      <c r="K197" s="50">
        <f t="shared" si="1"/>
        <v>14858.474399999999</v>
      </c>
      <c r="L197" s="42">
        <v>0.01</v>
      </c>
      <c r="M197" s="42">
        <v>0.02</v>
      </c>
      <c r="N197" s="51"/>
    </row>
    <row r="198" spans="1:14" ht="19.5" customHeight="1" x14ac:dyDescent="0.25">
      <c r="A198" s="68" t="s">
        <v>179</v>
      </c>
      <c r="B198" s="29" t="s">
        <v>180</v>
      </c>
      <c r="C198" s="43" t="s">
        <v>2998</v>
      </c>
      <c r="D198" s="29" t="s">
        <v>260</v>
      </c>
      <c r="E198" s="57" t="s">
        <v>3361</v>
      </c>
      <c r="F198" s="57" t="s">
        <v>3361</v>
      </c>
      <c r="G198" s="43" t="s">
        <v>3449</v>
      </c>
      <c r="H198" s="43" t="s">
        <v>3450</v>
      </c>
      <c r="I198" s="21" t="s">
        <v>213</v>
      </c>
      <c r="J198" s="41">
        <v>4354.4584382871499</v>
      </c>
      <c r="K198" s="50">
        <f t="shared" si="1"/>
        <v>4310.9138539042788</v>
      </c>
      <c r="L198" s="42">
        <v>0.01</v>
      </c>
      <c r="M198" s="42">
        <v>0.02</v>
      </c>
      <c r="N198" s="51"/>
    </row>
    <row r="199" spans="1:14" ht="19.5" customHeight="1" x14ac:dyDescent="0.25">
      <c r="A199" s="68" t="s">
        <v>179</v>
      </c>
      <c r="B199" s="29" t="s">
        <v>180</v>
      </c>
      <c r="C199" s="43" t="s">
        <v>2998</v>
      </c>
      <c r="D199" s="29" t="s">
        <v>260</v>
      </c>
      <c r="E199" s="57" t="s">
        <v>3451</v>
      </c>
      <c r="F199" s="57" t="s">
        <v>3451</v>
      </c>
      <c r="G199" s="43" t="s">
        <v>3449</v>
      </c>
      <c r="H199" s="43" t="s">
        <v>3452</v>
      </c>
      <c r="I199" s="21" t="s">
        <v>213</v>
      </c>
      <c r="J199" s="41">
        <v>8294.2065491183894</v>
      </c>
      <c r="K199" s="50">
        <f t="shared" si="1"/>
        <v>8211.2644836272048</v>
      </c>
      <c r="L199" s="42">
        <v>0.01</v>
      </c>
      <c r="M199" s="42">
        <v>0.02</v>
      </c>
      <c r="N199" s="51"/>
    </row>
    <row r="200" spans="1:14" ht="19.5" customHeight="1" x14ac:dyDescent="0.25">
      <c r="A200" s="68" t="s">
        <v>179</v>
      </c>
      <c r="B200" s="29" t="s">
        <v>180</v>
      </c>
      <c r="C200" s="43" t="s">
        <v>2998</v>
      </c>
      <c r="D200" s="29" t="s">
        <v>260</v>
      </c>
      <c r="E200" s="43" t="s">
        <v>3365</v>
      </c>
      <c r="F200" s="43" t="s">
        <v>3365</v>
      </c>
      <c r="G200" s="43" t="s">
        <v>3449</v>
      </c>
      <c r="H200" s="43" t="s">
        <v>3453</v>
      </c>
      <c r="I200" s="21" t="s">
        <v>213</v>
      </c>
      <c r="J200" s="41">
        <v>11508.2115869018</v>
      </c>
      <c r="K200" s="50">
        <f t="shared" si="1"/>
        <v>11393.129471032782</v>
      </c>
      <c r="L200" s="42">
        <v>0.01</v>
      </c>
      <c r="M200" s="42">
        <v>0.02</v>
      </c>
      <c r="N200" s="51"/>
    </row>
    <row r="201" spans="1:14" ht="19.5" customHeight="1" x14ac:dyDescent="0.25">
      <c r="A201" s="68" t="s">
        <v>179</v>
      </c>
      <c r="B201" s="29" t="s">
        <v>180</v>
      </c>
      <c r="C201" s="43" t="s">
        <v>2998</v>
      </c>
      <c r="D201" s="29" t="s">
        <v>260</v>
      </c>
      <c r="E201" s="43" t="s">
        <v>3454</v>
      </c>
      <c r="F201" s="43" t="s">
        <v>3454</v>
      </c>
      <c r="G201" s="43" t="s">
        <v>3449</v>
      </c>
      <c r="H201" s="43" t="s">
        <v>3455</v>
      </c>
      <c r="I201" s="21" t="s">
        <v>213</v>
      </c>
      <c r="J201" s="41">
        <v>14100.1511335013</v>
      </c>
      <c r="K201" s="50">
        <f t="shared" si="1"/>
        <v>13959.149622166287</v>
      </c>
      <c r="L201" s="42">
        <v>0.01</v>
      </c>
      <c r="M201" s="42">
        <v>0.02</v>
      </c>
      <c r="N201" s="51"/>
    </row>
    <row r="202" spans="1:14" ht="19.5" customHeight="1" x14ac:dyDescent="0.25">
      <c r="A202" s="68" t="s">
        <v>179</v>
      </c>
      <c r="B202" s="29" t="s">
        <v>180</v>
      </c>
      <c r="C202" s="43" t="s">
        <v>2998</v>
      </c>
      <c r="D202" s="29" t="s">
        <v>260</v>
      </c>
      <c r="E202" s="43" t="s">
        <v>3368</v>
      </c>
      <c r="F202" s="43" t="s">
        <v>3368</v>
      </c>
      <c r="G202" s="43" t="s">
        <v>3449</v>
      </c>
      <c r="H202" s="43" t="s">
        <v>3456</v>
      </c>
      <c r="I202" s="21" t="s">
        <v>213</v>
      </c>
      <c r="J202" s="41">
        <v>16070.025188916899</v>
      </c>
      <c r="K202" s="50">
        <f t="shared" si="1"/>
        <v>15909.32493702773</v>
      </c>
      <c r="L202" s="42">
        <v>0.01</v>
      </c>
      <c r="M202" s="42">
        <v>0.02</v>
      </c>
      <c r="N202" s="51"/>
    </row>
    <row r="203" spans="1:14" ht="19.5" customHeight="1" x14ac:dyDescent="0.25">
      <c r="A203" s="68" t="s">
        <v>179</v>
      </c>
      <c r="B203" s="29" t="s">
        <v>180</v>
      </c>
      <c r="C203" s="43" t="s">
        <v>2998</v>
      </c>
      <c r="D203" s="29" t="s">
        <v>260</v>
      </c>
      <c r="E203" s="43" t="s">
        <v>3043</v>
      </c>
      <c r="F203" s="43" t="s">
        <v>3043</v>
      </c>
      <c r="G203" s="43" t="s">
        <v>2717</v>
      </c>
      <c r="H203" s="43" t="s">
        <v>3457</v>
      </c>
      <c r="I203" s="21" t="s">
        <v>213</v>
      </c>
      <c r="J203" s="41">
        <v>2587.0025188916902</v>
      </c>
      <c r="K203" s="50">
        <f t="shared" si="1"/>
        <v>2561.1324937027734</v>
      </c>
      <c r="L203" s="42">
        <v>0.01</v>
      </c>
      <c r="M203" s="42">
        <v>0.02</v>
      </c>
      <c r="N203" s="51"/>
    </row>
    <row r="204" spans="1:14" ht="19.5" customHeight="1" x14ac:dyDescent="0.25">
      <c r="A204" s="68" t="s">
        <v>179</v>
      </c>
      <c r="B204" s="29" t="s">
        <v>180</v>
      </c>
      <c r="C204" s="43" t="s">
        <v>2998</v>
      </c>
      <c r="D204" s="29" t="s">
        <v>260</v>
      </c>
      <c r="E204" s="43" t="s">
        <v>3071</v>
      </c>
      <c r="F204" s="43" t="s">
        <v>3071</v>
      </c>
      <c r="G204" s="43" t="s">
        <v>3449</v>
      </c>
      <c r="H204" s="43" t="s">
        <v>3458</v>
      </c>
      <c r="I204" s="21" t="s">
        <v>213</v>
      </c>
      <c r="J204" s="41">
        <v>2194.46</v>
      </c>
      <c r="K204" s="50">
        <f t="shared" si="1"/>
        <v>2172.5154000000002</v>
      </c>
      <c r="L204" s="42">
        <v>0.01</v>
      </c>
      <c r="M204" s="42">
        <v>0.02</v>
      </c>
      <c r="N204" s="51"/>
    </row>
    <row r="205" spans="1:14" ht="19.5" customHeight="1" x14ac:dyDescent="0.25">
      <c r="A205" s="68" t="s">
        <v>179</v>
      </c>
      <c r="B205" s="29" t="s">
        <v>180</v>
      </c>
      <c r="C205" s="43" t="s">
        <v>2998</v>
      </c>
      <c r="D205" s="29" t="s">
        <v>260</v>
      </c>
      <c r="E205" s="43" t="s">
        <v>3074</v>
      </c>
      <c r="F205" s="43" t="s">
        <v>3074</v>
      </c>
      <c r="G205" s="43" t="s">
        <v>3449</v>
      </c>
      <c r="H205" s="43" t="s">
        <v>3459</v>
      </c>
      <c r="I205" s="21" t="s">
        <v>213</v>
      </c>
      <c r="J205" s="41">
        <v>4239.29</v>
      </c>
      <c r="K205" s="50">
        <f t="shared" si="1"/>
        <v>4196.8971000000001</v>
      </c>
      <c r="L205" s="42">
        <v>0.01</v>
      </c>
      <c r="M205" s="42">
        <v>0.02</v>
      </c>
      <c r="N205" s="51"/>
    </row>
    <row r="206" spans="1:14" ht="19.5" customHeight="1" x14ac:dyDescent="0.25">
      <c r="A206" s="68" t="s">
        <v>179</v>
      </c>
      <c r="B206" s="29" t="s">
        <v>180</v>
      </c>
      <c r="C206" s="43" t="s">
        <v>2998</v>
      </c>
      <c r="D206" s="29" t="s">
        <v>260</v>
      </c>
      <c r="E206" s="43" t="s">
        <v>3077</v>
      </c>
      <c r="F206" s="43" t="s">
        <v>3077</v>
      </c>
      <c r="G206" s="43" t="s">
        <v>3449</v>
      </c>
      <c r="H206" s="43" t="s">
        <v>3460</v>
      </c>
      <c r="I206" s="21" t="s">
        <v>213</v>
      </c>
      <c r="J206" s="41">
        <v>5954.96</v>
      </c>
      <c r="K206" s="50">
        <f t="shared" si="1"/>
        <v>5895.4103999999998</v>
      </c>
      <c r="L206" s="42">
        <v>0.01</v>
      </c>
      <c r="M206" s="42">
        <v>0.02</v>
      </c>
      <c r="N206" s="51"/>
    </row>
    <row r="207" spans="1:14" ht="19.5" customHeight="1" x14ac:dyDescent="0.25">
      <c r="A207" s="68" t="s">
        <v>179</v>
      </c>
      <c r="B207" s="29" t="s">
        <v>180</v>
      </c>
      <c r="C207" s="43" t="s">
        <v>2998</v>
      </c>
      <c r="D207" s="29" t="s">
        <v>260</v>
      </c>
      <c r="E207" s="43" t="s">
        <v>3080</v>
      </c>
      <c r="F207" s="43" t="s">
        <v>3080</v>
      </c>
      <c r="G207" s="43" t="s">
        <v>3449</v>
      </c>
      <c r="H207" s="43" t="s">
        <v>3461</v>
      </c>
      <c r="I207" s="21" t="s">
        <v>213</v>
      </c>
      <c r="J207" s="41">
        <v>7730.48</v>
      </c>
      <c r="K207" s="50">
        <f t="shared" si="1"/>
        <v>7653.1751999999997</v>
      </c>
      <c r="L207" s="42">
        <v>0.01</v>
      </c>
      <c r="M207" s="42">
        <v>0.02</v>
      </c>
      <c r="N207" s="51"/>
    </row>
    <row r="208" spans="1:14" ht="19.5" customHeight="1" x14ac:dyDescent="0.25">
      <c r="A208" s="68" t="s">
        <v>179</v>
      </c>
      <c r="B208" s="29" t="s">
        <v>180</v>
      </c>
      <c r="C208" s="43" t="s">
        <v>2998</v>
      </c>
      <c r="D208" s="29" t="s">
        <v>260</v>
      </c>
      <c r="E208" s="43" t="s">
        <v>3083</v>
      </c>
      <c r="F208" s="43" t="s">
        <v>3083</v>
      </c>
      <c r="G208" s="43" t="s">
        <v>3449</v>
      </c>
      <c r="H208" s="43" t="s">
        <v>3462</v>
      </c>
      <c r="I208" s="21" t="s">
        <v>213</v>
      </c>
      <c r="J208" s="41">
        <v>9356.3700000000008</v>
      </c>
      <c r="K208" s="50">
        <f t="shared" si="1"/>
        <v>9262.8063000000002</v>
      </c>
      <c r="L208" s="42">
        <v>0.01</v>
      </c>
      <c r="M208" s="42">
        <v>0.02</v>
      </c>
      <c r="N208" s="51"/>
    </row>
    <row r="209" spans="1:14" ht="19.5" customHeight="1" x14ac:dyDescent="0.25">
      <c r="A209" s="68" t="s">
        <v>179</v>
      </c>
      <c r="B209" s="29" t="s">
        <v>180</v>
      </c>
      <c r="C209" s="43" t="s">
        <v>2998</v>
      </c>
      <c r="D209" s="29" t="s">
        <v>260</v>
      </c>
      <c r="E209" s="43" t="s">
        <v>3463</v>
      </c>
      <c r="F209" s="43" t="s">
        <v>3463</v>
      </c>
      <c r="G209" s="43" t="s">
        <v>3449</v>
      </c>
      <c r="H209" s="43" t="s">
        <v>3464</v>
      </c>
      <c r="I209" s="21" t="s">
        <v>213</v>
      </c>
      <c r="J209" s="41">
        <v>3132.09</v>
      </c>
      <c r="K209" s="50">
        <f t="shared" si="1"/>
        <v>3100.7691</v>
      </c>
      <c r="L209" s="42">
        <v>0.01</v>
      </c>
      <c r="M209" s="42">
        <v>0.02</v>
      </c>
      <c r="N209" s="51"/>
    </row>
    <row r="210" spans="1:14" ht="19.5" customHeight="1" x14ac:dyDescent="0.25">
      <c r="A210" s="68" t="s">
        <v>179</v>
      </c>
      <c r="B210" s="29" t="s">
        <v>180</v>
      </c>
      <c r="C210" s="43" t="s">
        <v>2998</v>
      </c>
      <c r="D210" s="29" t="s">
        <v>260</v>
      </c>
      <c r="E210" s="43" t="s">
        <v>3465</v>
      </c>
      <c r="F210" s="43" t="s">
        <v>3465</v>
      </c>
      <c r="G210" s="43" t="s">
        <v>3449</v>
      </c>
      <c r="H210" s="43" t="s">
        <v>3466</v>
      </c>
      <c r="I210" s="21" t="s">
        <v>213</v>
      </c>
      <c r="J210" s="41">
        <v>6084.63</v>
      </c>
      <c r="K210" s="50">
        <f t="shared" si="1"/>
        <v>6023.7837</v>
      </c>
      <c r="L210" s="42">
        <v>0.01</v>
      </c>
      <c r="M210" s="42">
        <v>0.02</v>
      </c>
      <c r="N210" s="51"/>
    </row>
    <row r="211" spans="1:14" ht="19.5" customHeight="1" x14ac:dyDescent="0.25">
      <c r="A211" s="68" t="s">
        <v>179</v>
      </c>
      <c r="B211" s="29" t="s">
        <v>180</v>
      </c>
      <c r="C211" s="43" t="s">
        <v>2998</v>
      </c>
      <c r="D211" s="29" t="s">
        <v>260</v>
      </c>
      <c r="E211" s="43" t="s">
        <v>3467</v>
      </c>
      <c r="F211" s="43" t="s">
        <v>3467</v>
      </c>
      <c r="G211" s="43" t="s">
        <v>3449</v>
      </c>
      <c r="H211" s="43" t="s">
        <v>3468</v>
      </c>
      <c r="I211" s="21" t="s">
        <v>213</v>
      </c>
      <c r="J211" s="41">
        <v>8538.44</v>
      </c>
      <c r="K211" s="50">
        <f t="shared" si="1"/>
        <v>8453.0555999999997</v>
      </c>
      <c r="L211" s="42">
        <v>0.01</v>
      </c>
      <c r="M211" s="42">
        <v>0.02</v>
      </c>
      <c r="N211" s="51"/>
    </row>
    <row r="212" spans="1:14" ht="19.5" customHeight="1" x14ac:dyDescent="0.25">
      <c r="A212" s="68" t="s">
        <v>179</v>
      </c>
      <c r="B212" s="29" t="s">
        <v>180</v>
      </c>
      <c r="C212" s="43" t="s">
        <v>2998</v>
      </c>
      <c r="D212" s="29" t="s">
        <v>260</v>
      </c>
      <c r="E212" s="43" t="s">
        <v>3469</v>
      </c>
      <c r="F212" s="43" t="s">
        <v>3469</v>
      </c>
      <c r="G212" s="43" t="s">
        <v>3449</v>
      </c>
      <c r="H212" s="43" t="s">
        <v>3470</v>
      </c>
      <c r="I212" s="21" t="s">
        <v>213</v>
      </c>
      <c r="J212" s="41">
        <v>11022.17</v>
      </c>
      <c r="K212" s="50">
        <f t="shared" si="1"/>
        <v>10911.9483</v>
      </c>
      <c r="L212" s="42">
        <v>0.01</v>
      </c>
      <c r="M212" s="42">
        <v>0.02</v>
      </c>
      <c r="N212" s="51"/>
    </row>
    <row r="213" spans="1:14" ht="19.5" customHeight="1" x14ac:dyDescent="0.25">
      <c r="A213" s="68" t="s">
        <v>179</v>
      </c>
      <c r="B213" s="29" t="s">
        <v>180</v>
      </c>
      <c r="C213" s="43" t="s">
        <v>2998</v>
      </c>
      <c r="D213" s="29" t="s">
        <v>260</v>
      </c>
      <c r="E213" s="43" t="s">
        <v>3471</v>
      </c>
      <c r="F213" s="43" t="s">
        <v>3471</v>
      </c>
      <c r="G213" s="43" t="s">
        <v>3449</v>
      </c>
      <c r="H213" s="43" t="s">
        <v>3472</v>
      </c>
      <c r="I213" s="21" t="s">
        <v>213</v>
      </c>
      <c r="J213" s="41">
        <v>13366.25</v>
      </c>
      <c r="K213" s="50">
        <f t="shared" si="1"/>
        <v>13232.5875</v>
      </c>
      <c r="L213" s="42">
        <v>0.01</v>
      </c>
      <c r="M213" s="42">
        <v>0.02</v>
      </c>
      <c r="N213" s="51"/>
    </row>
    <row r="214" spans="1:14" ht="19.5" customHeight="1" x14ac:dyDescent="0.25">
      <c r="A214" s="68" t="s">
        <v>179</v>
      </c>
      <c r="B214" s="29" t="s">
        <v>180</v>
      </c>
      <c r="C214" s="43" t="s">
        <v>2998</v>
      </c>
      <c r="D214" s="29" t="s">
        <v>260</v>
      </c>
      <c r="E214" s="43" t="s">
        <v>3056</v>
      </c>
      <c r="F214" s="43" t="s">
        <v>3056</v>
      </c>
      <c r="G214" s="43" t="s">
        <v>3449</v>
      </c>
      <c r="H214" s="43" t="s">
        <v>3473</v>
      </c>
      <c r="I214" s="21" t="s">
        <v>213</v>
      </c>
      <c r="J214" s="41">
        <v>8295.0499999999993</v>
      </c>
      <c r="K214" s="50">
        <f t="shared" si="1"/>
        <v>8212.0994999999984</v>
      </c>
      <c r="L214" s="42">
        <v>0.01</v>
      </c>
      <c r="M214" s="42">
        <v>0.02</v>
      </c>
      <c r="N214" s="51"/>
    </row>
    <row r="215" spans="1:14" ht="19.5" customHeight="1" x14ac:dyDescent="0.25">
      <c r="A215" s="68" t="s">
        <v>179</v>
      </c>
      <c r="B215" s="29" t="s">
        <v>180</v>
      </c>
      <c r="C215" s="43" t="s">
        <v>2998</v>
      </c>
      <c r="D215" s="29" t="s">
        <v>260</v>
      </c>
      <c r="E215" s="43" t="s">
        <v>3059</v>
      </c>
      <c r="F215" s="43" t="s">
        <v>3059</v>
      </c>
      <c r="G215" s="43" t="s">
        <v>3449</v>
      </c>
      <c r="H215" s="43" t="s">
        <v>3474</v>
      </c>
      <c r="I215" s="21" t="s">
        <v>213</v>
      </c>
      <c r="J215" s="41">
        <v>16085.38</v>
      </c>
      <c r="K215" s="50">
        <f t="shared" si="1"/>
        <v>15924.526199999998</v>
      </c>
      <c r="L215" s="42">
        <v>0.01</v>
      </c>
      <c r="M215" s="42">
        <v>0.02</v>
      </c>
      <c r="N215" s="51"/>
    </row>
    <row r="216" spans="1:14" ht="19.5" customHeight="1" x14ac:dyDescent="0.25">
      <c r="A216" s="68" t="s">
        <v>179</v>
      </c>
      <c r="B216" s="29" t="s">
        <v>180</v>
      </c>
      <c r="C216" s="43" t="s">
        <v>2998</v>
      </c>
      <c r="D216" s="29" t="s">
        <v>260</v>
      </c>
      <c r="E216" s="43" t="s">
        <v>3062</v>
      </c>
      <c r="F216" s="43" t="s">
        <v>3062</v>
      </c>
      <c r="G216" s="43" t="s">
        <v>3449</v>
      </c>
      <c r="H216" s="43" t="s">
        <v>3475</v>
      </c>
      <c r="I216" s="21" t="s">
        <v>213</v>
      </c>
      <c r="J216" s="41">
        <v>22882.22</v>
      </c>
      <c r="K216" s="50">
        <f t="shared" si="1"/>
        <v>22653.397800000002</v>
      </c>
      <c r="L216" s="42">
        <v>0.01</v>
      </c>
      <c r="M216" s="42">
        <v>0.02</v>
      </c>
      <c r="N216" s="51"/>
    </row>
    <row r="217" spans="1:14" ht="19.5" customHeight="1" x14ac:dyDescent="0.25">
      <c r="A217" s="68" t="s">
        <v>179</v>
      </c>
      <c r="B217" s="29" t="s">
        <v>180</v>
      </c>
      <c r="C217" s="43" t="s">
        <v>2998</v>
      </c>
      <c r="D217" s="29" t="s">
        <v>260</v>
      </c>
      <c r="E217" s="43" t="s">
        <v>3065</v>
      </c>
      <c r="F217" s="43" t="s">
        <v>3065</v>
      </c>
      <c r="G217" s="43" t="s">
        <v>3449</v>
      </c>
      <c r="H217" s="43" t="s">
        <v>3476</v>
      </c>
      <c r="I217" s="21" t="s">
        <v>213</v>
      </c>
      <c r="J217" s="41">
        <v>29375.82</v>
      </c>
      <c r="K217" s="50">
        <f t="shared" si="1"/>
        <v>29082.061799999999</v>
      </c>
      <c r="L217" s="42">
        <v>0.01</v>
      </c>
      <c r="M217" s="42">
        <v>0.02</v>
      </c>
      <c r="N217" s="51"/>
    </row>
    <row r="218" spans="1:14" ht="19.5" customHeight="1" x14ac:dyDescent="0.25">
      <c r="A218" s="68" t="s">
        <v>179</v>
      </c>
      <c r="B218" s="29" t="s">
        <v>180</v>
      </c>
      <c r="C218" s="43" t="s">
        <v>2998</v>
      </c>
      <c r="D218" s="29" t="s">
        <v>260</v>
      </c>
      <c r="E218" s="43" t="s">
        <v>3068</v>
      </c>
      <c r="F218" s="43" t="s">
        <v>3068</v>
      </c>
      <c r="G218" s="43" t="s">
        <v>3449</v>
      </c>
      <c r="H218" s="43" t="s">
        <v>3477</v>
      </c>
      <c r="I218" s="21" t="s">
        <v>213</v>
      </c>
      <c r="J218" s="41">
        <v>35011.589999999997</v>
      </c>
      <c r="K218" s="50">
        <f t="shared" si="1"/>
        <v>34661.474099999999</v>
      </c>
      <c r="L218" s="42">
        <v>0.01</v>
      </c>
      <c r="M218" s="42">
        <v>0.02</v>
      </c>
      <c r="N218" s="51"/>
    </row>
    <row r="219" spans="1:14" ht="19.5" customHeight="1" x14ac:dyDescent="0.25">
      <c r="A219" s="68" t="s">
        <v>179</v>
      </c>
      <c r="B219" s="29" t="s">
        <v>180</v>
      </c>
      <c r="C219" s="43" t="s">
        <v>2998</v>
      </c>
      <c r="D219" s="29" t="s">
        <v>260</v>
      </c>
      <c r="E219" s="43" t="s">
        <v>3478</v>
      </c>
      <c r="F219" s="43" t="s">
        <v>3478</v>
      </c>
      <c r="G219" s="43" t="s">
        <v>3449</v>
      </c>
      <c r="H219" s="43" t="s">
        <v>3479</v>
      </c>
      <c r="I219" s="21" t="s">
        <v>213</v>
      </c>
      <c r="J219" s="41">
        <v>11670.53</v>
      </c>
      <c r="K219" s="50">
        <f t="shared" si="1"/>
        <v>11553.824700000001</v>
      </c>
      <c r="L219" s="42">
        <v>0.01</v>
      </c>
      <c r="M219" s="42">
        <v>0.02</v>
      </c>
      <c r="N219" s="51"/>
    </row>
    <row r="220" spans="1:14" ht="19.5" customHeight="1" x14ac:dyDescent="0.25">
      <c r="A220" s="68" t="s">
        <v>179</v>
      </c>
      <c r="B220" s="29" t="s">
        <v>180</v>
      </c>
      <c r="C220" s="43" t="s">
        <v>2998</v>
      </c>
      <c r="D220" s="29" t="s">
        <v>260</v>
      </c>
      <c r="E220" s="43" t="s">
        <v>3480</v>
      </c>
      <c r="F220" s="43" t="s">
        <v>3480</v>
      </c>
      <c r="G220" s="43" t="s">
        <v>3449</v>
      </c>
      <c r="H220" s="43" t="s">
        <v>3481</v>
      </c>
      <c r="I220" s="21" t="s">
        <v>213</v>
      </c>
      <c r="J220" s="41">
        <v>16085.38</v>
      </c>
      <c r="K220" s="50">
        <f t="shared" si="1"/>
        <v>15924.526199999998</v>
      </c>
      <c r="L220" s="42">
        <v>0.01</v>
      </c>
      <c r="M220" s="42">
        <v>0.02</v>
      </c>
      <c r="N220" s="51"/>
    </row>
    <row r="221" spans="1:14" ht="19.5" customHeight="1" x14ac:dyDescent="0.25">
      <c r="A221" s="68" t="s">
        <v>179</v>
      </c>
      <c r="B221" s="29" t="s">
        <v>180</v>
      </c>
      <c r="C221" s="43" t="s">
        <v>2998</v>
      </c>
      <c r="D221" s="29" t="s">
        <v>260</v>
      </c>
      <c r="E221" s="43" t="s">
        <v>3482</v>
      </c>
      <c r="F221" s="43" t="s">
        <v>3482</v>
      </c>
      <c r="G221" s="43" t="s">
        <v>3449</v>
      </c>
      <c r="H221" s="43" t="s">
        <v>3483</v>
      </c>
      <c r="I221" s="21" t="s">
        <v>213</v>
      </c>
      <c r="J221" s="41">
        <v>32717.38</v>
      </c>
      <c r="K221" s="50">
        <f t="shared" si="1"/>
        <v>32390.206200000001</v>
      </c>
      <c r="L221" s="42">
        <v>0.01</v>
      </c>
      <c r="M221" s="42">
        <v>0.02</v>
      </c>
      <c r="N221" s="51"/>
    </row>
    <row r="222" spans="1:14" ht="19.5" customHeight="1" x14ac:dyDescent="0.25">
      <c r="A222" s="68" t="s">
        <v>179</v>
      </c>
      <c r="B222" s="29" t="s">
        <v>180</v>
      </c>
      <c r="C222" s="43" t="s">
        <v>2998</v>
      </c>
      <c r="D222" s="29" t="s">
        <v>260</v>
      </c>
      <c r="E222" s="43" t="s">
        <v>3484</v>
      </c>
      <c r="F222" s="43" t="s">
        <v>3484</v>
      </c>
      <c r="G222" s="43" t="s">
        <v>3449</v>
      </c>
      <c r="H222" s="43" t="s">
        <v>3485</v>
      </c>
      <c r="I222" s="21" t="s">
        <v>213</v>
      </c>
      <c r="J222" s="41">
        <v>41794.46</v>
      </c>
      <c r="K222" s="50">
        <f t="shared" si="1"/>
        <v>41376.515399999997</v>
      </c>
      <c r="L222" s="42">
        <v>0.01</v>
      </c>
      <c r="M222" s="42">
        <v>0.02</v>
      </c>
      <c r="N222" s="51"/>
    </row>
    <row r="223" spans="1:14" ht="19.5" customHeight="1" x14ac:dyDescent="0.25">
      <c r="A223" s="68" t="s">
        <v>179</v>
      </c>
      <c r="B223" s="29" t="s">
        <v>180</v>
      </c>
      <c r="C223" s="43" t="s">
        <v>2998</v>
      </c>
      <c r="D223" s="29" t="s">
        <v>260</v>
      </c>
      <c r="E223" s="43" t="s">
        <v>3486</v>
      </c>
      <c r="F223" s="43" t="s">
        <v>3486</v>
      </c>
      <c r="G223" s="43" t="s">
        <v>3449</v>
      </c>
      <c r="H223" s="43" t="s">
        <v>3487</v>
      </c>
      <c r="I223" s="21" t="s">
        <v>213</v>
      </c>
      <c r="J223" s="41">
        <v>49674.559999999998</v>
      </c>
      <c r="K223" s="50">
        <f t="shared" si="1"/>
        <v>49177.814399999996</v>
      </c>
      <c r="L223" s="42">
        <v>0.01</v>
      </c>
      <c r="M223" s="42">
        <v>0.02</v>
      </c>
      <c r="N223" s="51"/>
    </row>
    <row r="224" spans="1:14" ht="19.5" customHeight="1" x14ac:dyDescent="0.25">
      <c r="A224" s="68" t="s">
        <v>128</v>
      </c>
      <c r="B224" s="29" t="s">
        <v>129</v>
      </c>
      <c r="C224" s="9" t="s">
        <v>3488</v>
      </c>
      <c r="D224" s="29" t="s">
        <v>260</v>
      </c>
      <c r="E224" s="9" t="s">
        <v>3489</v>
      </c>
      <c r="F224" s="9" t="s">
        <v>3489</v>
      </c>
      <c r="G224" s="9" t="s">
        <v>3490</v>
      </c>
      <c r="H224" s="9" t="s">
        <v>3490</v>
      </c>
      <c r="I224" s="29" t="s">
        <v>213</v>
      </c>
      <c r="J224" s="41">
        <v>967.25440806045299</v>
      </c>
      <c r="K224" s="41">
        <f t="shared" si="1"/>
        <v>883.19999999999959</v>
      </c>
      <c r="L224" s="75">
        <v>8.6900000000000005E-2</v>
      </c>
      <c r="M224" s="29" t="s">
        <v>3491</v>
      </c>
      <c r="N224" s="55"/>
    </row>
    <row r="225" spans="1:14" ht="19.5" customHeight="1" x14ac:dyDescent="0.25">
      <c r="A225" s="68" t="s">
        <v>128</v>
      </c>
      <c r="B225" s="29" t="s">
        <v>129</v>
      </c>
      <c r="C225" s="9" t="s">
        <v>3488</v>
      </c>
      <c r="D225" s="29" t="s">
        <v>260</v>
      </c>
      <c r="E225" s="9" t="s">
        <v>3492</v>
      </c>
      <c r="F225" s="9" t="s">
        <v>3492</v>
      </c>
      <c r="G225" s="9" t="s">
        <v>3493</v>
      </c>
      <c r="H225" s="9" t="s">
        <v>3493</v>
      </c>
      <c r="I225" s="29" t="s">
        <v>213</v>
      </c>
      <c r="J225" s="41">
        <v>1239.2947103274601</v>
      </c>
      <c r="K225" s="41">
        <f t="shared" si="1"/>
        <v>1131.6000000000038</v>
      </c>
      <c r="L225" s="75">
        <v>8.6900000000000005E-2</v>
      </c>
      <c r="M225" s="29" t="s">
        <v>3491</v>
      </c>
      <c r="N225" s="55"/>
    </row>
    <row r="226" spans="1:14" ht="19.5" customHeight="1" x14ac:dyDescent="0.25">
      <c r="A226" s="68" t="s">
        <v>128</v>
      </c>
      <c r="B226" s="29" t="s">
        <v>129</v>
      </c>
      <c r="C226" s="9" t="s">
        <v>3488</v>
      </c>
      <c r="D226" s="29" t="s">
        <v>260</v>
      </c>
      <c r="E226" s="9" t="s">
        <v>3494</v>
      </c>
      <c r="F226" s="9" t="s">
        <v>3494</v>
      </c>
      <c r="G226" s="9" t="s">
        <v>3495</v>
      </c>
      <c r="H226" s="9" t="s">
        <v>3495</v>
      </c>
      <c r="I226" s="29" t="s">
        <v>213</v>
      </c>
      <c r="J226" s="41">
        <v>1481.1083123425699</v>
      </c>
      <c r="K226" s="41">
        <f t="shared" si="1"/>
        <v>1352.4000000000005</v>
      </c>
      <c r="L226" s="75">
        <v>8.6900000000000005E-2</v>
      </c>
      <c r="M226" s="29" t="s">
        <v>3491</v>
      </c>
      <c r="N226" s="55"/>
    </row>
    <row r="227" spans="1:14" ht="19.5" customHeight="1" x14ac:dyDescent="0.25">
      <c r="A227" s="68" t="s">
        <v>128</v>
      </c>
      <c r="B227" s="29" t="s">
        <v>129</v>
      </c>
      <c r="C227" s="9" t="s">
        <v>3488</v>
      </c>
      <c r="D227" s="29" t="s">
        <v>260</v>
      </c>
      <c r="E227" s="9" t="s">
        <v>3496</v>
      </c>
      <c r="F227" s="9" t="s">
        <v>3496</v>
      </c>
      <c r="G227" s="9" t="s">
        <v>3497</v>
      </c>
      <c r="H227" s="9" t="s">
        <v>3497</v>
      </c>
      <c r="I227" s="29" t="s">
        <v>213</v>
      </c>
      <c r="J227" s="41">
        <v>1741.0579345088199</v>
      </c>
      <c r="K227" s="41">
        <f t="shared" si="1"/>
        <v>1589.7600000000034</v>
      </c>
      <c r="L227" s="75">
        <v>8.6900000000000005E-2</v>
      </c>
      <c r="M227" s="29" t="s">
        <v>3491</v>
      </c>
      <c r="N227" s="55"/>
    </row>
    <row r="228" spans="1:14" ht="19.5" customHeight="1" x14ac:dyDescent="0.25">
      <c r="A228" s="68" t="s">
        <v>128</v>
      </c>
      <c r="B228" s="29" t="s">
        <v>129</v>
      </c>
      <c r="C228" s="9" t="s">
        <v>3488</v>
      </c>
      <c r="D228" s="29" t="s">
        <v>260</v>
      </c>
      <c r="E228" s="9" t="s">
        <v>3498</v>
      </c>
      <c r="F228" s="9" t="s">
        <v>3498</v>
      </c>
      <c r="G228" s="9" t="s">
        <v>3499</v>
      </c>
      <c r="H228" s="9" t="s">
        <v>3499</v>
      </c>
      <c r="I228" s="29" t="s">
        <v>213</v>
      </c>
      <c r="J228" s="41">
        <v>2230.7304785894198</v>
      </c>
      <c r="K228" s="41">
        <f t="shared" si="1"/>
        <v>2036.8799999999992</v>
      </c>
      <c r="L228" s="75">
        <v>8.6900000000000005E-2</v>
      </c>
      <c r="M228" s="29" t="s">
        <v>3491</v>
      </c>
      <c r="N228" s="55"/>
    </row>
    <row r="229" spans="1:14" ht="19.5" customHeight="1" x14ac:dyDescent="0.25">
      <c r="A229" s="68" t="s">
        <v>128</v>
      </c>
      <c r="B229" s="29" t="s">
        <v>129</v>
      </c>
      <c r="C229" s="9" t="s">
        <v>3488</v>
      </c>
      <c r="D229" s="29" t="s">
        <v>260</v>
      </c>
      <c r="E229" s="9" t="s">
        <v>3500</v>
      </c>
      <c r="F229" s="9" t="s">
        <v>3500</v>
      </c>
      <c r="G229" s="9" t="s">
        <v>3501</v>
      </c>
      <c r="H229" s="9" t="s">
        <v>3501</v>
      </c>
      <c r="I229" s="29" t="s">
        <v>213</v>
      </c>
      <c r="J229" s="41">
        <v>2665.99496221662</v>
      </c>
      <c r="K229" s="41">
        <f t="shared" si="1"/>
        <v>2434.3199999999956</v>
      </c>
      <c r="L229" s="75">
        <v>8.6900000000000005E-2</v>
      </c>
      <c r="M229" s="29" t="s">
        <v>3491</v>
      </c>
      <c r="N229" s="55"/>
    </row>
    <row r="230" spans="1:14" ht="19.5" customHeight="1" x14ac:dyDescent="0.25">
      <c r="A230" s="68" t="s">
        <v>128</v>
      </c>
      <c r="B230" s="29" t="s">
        <v>129</v>
      </c>
      <c r="C230" s="9" t="s">
        <v>3488</v>
      </c>
      <c r="D230" s="29" t="s">
        <v>260</v>
      </c>
      <c r="E230" s="9" t="s">
        <v>3502</v>
      </c>
      <c r="F230" s="9" t="s">
        <v>3502</v>
      </c>
      <c r="G230" s="9" t="s">
        <v>3503</v>
      </c>
      <c r="H230" s="9" t="s">
        <v>3503</v>
      </c>
      <c r="I230" s="29" t="s">
        <v>213</v>
      </c>
      <c r="J230" s="41">
        <v>3095.21410579345</v>
      </c>
      <c r="K230" s="41">
        <f t="shared" si="1"/>
        <v>2826.2399999999993</v>
      </c>
      <c r="L230" s="75">
        <v>8.6900000000000005E-2</v>
      </c>
      <c r="M230" s="29" t="s">
        <v>3491</v>
      </c>
      <c r="N230" s="55"/>
    </row>
    <row r="231" spans="1:14" ht="19.5" customHeight="1" x14ac:dyDescent="0.25">
      <c r="A231" s="68" t="s">
        <v>128</v>
      </c>
      <c r="B231" s="29" t="s">
        <v>129</v>
      </c>
      <c r="C231" s="9" t="s">
        <v>3488</v>
      </c>
      <c r="D231" s="29" t="s">
        <v>260</v>
      </c>
      <c r="E231" s="9" t="s">
        <v>3504</v>
      </c>
      <c r="F231" s="9" t="s">
        <v>3504</v>
      </c>
      <c r="G231" s="9" t="s">
        <v>3505</v>
      </c>
      <c r="H231" s="9" t="s">
        <v>3505</v>
      </c>
      <c r="I231" s="29" t="s">
        <v>213</v>
      </c>
      <c r="J231" s="41">
        <v>3965.74307304786</v>
      </c>
      <c r="K231" s="41">
        <f t="shared" si="1"/>
        <v>3621.1200000000008</v>
      </c>
      <c r="L231" s="75">
        <v>8.6900000000000005E-2</v>
      </c>
      <c r="M231" s="29" t="s">
        <v>3491</v>
      </c>
      <c r="N231" s="55"/>
    </row>
    <row r="232" spans="1:14" ht="19.5" customHeight="1" x14ac:dyDescent="0.25">
      <c r="A232" s="68" t="s">
        <v>128</v>
      </c>
      <c r="B232" s="29" t="s">
        <v>129</v>
      </c>
      <c r="C232" s="9" t="s">
        <v>3488</v>
      </c>
      <c r="D232" s="29" t="s">
        <v>260</v>
      </c>
      <c r="E232" s="9" t="s">
        <v>3506</v>
      </c>
      <c r="F232" s="9" t="s">
        <v>3506</v>
      </c>
      <c r="G232" s="9" t="s">
        <v>3507</v>
      </c>
      <c r="H232" s="9" t="s">
        <v>3507</v>
      </c>
      <c r="I232" s="29" t="s">
        <v>213</v>
      </c>
      <c r="J232" s="41">
        <v>4739.5465994962196</v>
      </c>
      <c r="K232" s="41">
        <f t="shared" si="1"/>
        <v>4327.6799999999985</v>
      </c>
      <c r="L232" s="75">
        <v>8.6900000000000005E-2</v>
      </c>
      <c r="M232" s="29" t="s">
        <v>3491</v>
      </c>
      <c r="N232" s="55"/>
    </row>
    <row r="233" spans="1:14" ht="19.5" customHeight="1" x14ac:dyDescent="0.25">
      <c r="A233" s="68" t="s">
        <v>128</v>
      </c>
      <c r="B233" s="29" t="s">
        <v>129</v>
      </c>
      <c r="C233" s="9" t="s">
        <v>3488</v>
      </c>
      <c r="D233" s="29" t="s">
        <v>260</v>
      </c>
      <c r="E233" s="9" t="s">
        <v>3508</v>
      </c>
      <c r="F233" s="9" t="s">
        <v>3508</v>
      </c>
      <c r="G233" s="9" t="s">
        <v>3509</v>
      </c>
      <c r="H233" s="9" t="s">
        <v>3509</v>
      </c>
      <c r="I233" s="29" t="s">
        <v>213</v>
      </c>
      <c r="J233" s="41">
        <v>628.71536523929501</v>
      </c>
      <c r="K233" s="41">
        <f t="shared" si="1"/>
        <v>574.08000000000027</v>
      </c>
      <c r="L233" s="75">
        <v>8.6900000000000005E-2</v>
      </c>
      <c r="M233" s="29" t="s">
        <v>3491</v>
      </c>
      <c r="N233" s="55"/>
    </row>
    <row r="234" spans="1:14" ht="19.5" customHeight="1" x14ac:dyDescent="0.25">
      <c r="A234" s="68" t="s">
        <v>128</v>
      </c>
      <c r="B234" s="29" t="s">
        <v>129</v>
      </c>
      <c r="C234" s="9" t="s">
        <v>3488</v>
      </c>
      <c r="D234" s="29" t="s">
        <v>260</v>
      </c>
      <c r="E234" s="9" t="s">
        <v>3510</v>
      </c>
      <c r="F234" s="9" t="s">
        <v>3510</v>
      </c>
      <c r="G234" s="9" t="s">
        <v>3511</v>
      </c>
      <c r="H234" s="9" t="s">
        <v>3511</v>
      </c>
      <c r="I234" s="29" t="s">
        <v>213</v>
      </c>
      <c r="J234" s="41">
        <v>785.89420654911896</v>
      </c>
      <c r="K234" s="41">
        <f t="shared" si="1"/>
        <v>717.60000000000048</v>
      </c>
      <c r="L234" s="75">
        <v>8.6900000000000005E-2</v>
      </c>
      <c r="M234" s="29" t="s">
        <v>3491</v>
      </c>
      <c r="N234" s="55"/>
    </row>
    <row r="235" spans="1:14" ht="19.5" customHeight="1" x14ac:dyDescent="0.25">
      <c r="A235" s="68" t="s">
        <v>128</v>
      </c>
      <c r="B235" s="29" t="s">
        <v>129</v>
      </c>
      <c r="C235" s="9" t="s">
        <v>3488</v>
      </c>
      <c r="D235" s="29" t="s">
        <v>260</v>
      </c>
      <c r="E235" s="9" t="s">
        <v>3512</v>
      </c>
      <c r="F235" s="9" t="s">
        <v>3512</v>
      </c>
      <c r="G235" s="9" t="s">
        <v>3513</v>
      </c>
      <c r="H235" s="9" t="s">
        <v>3513</v>
      </c>
      <c r="I235" s="29" t="s">
        <v>213</v>
      </c>
      <c r="J235" s="41">
        <v>349.42065491183899</v>
      </c>
      <c r="K235" s="41">
        <f t="shared" si="1"/>
        <v>319.05600000000021</v>
      </c>
      <c r="L235" s="75">
        <v>8.6900000000000005E-2</v>
      </c>
      <c r="M235" s="29" t="s">
        <v>3491</v>
      </c>
      <c r="N235" s="55"/>
    </row>
    <row r="236" spans="1:14" ht="19.5" customHeight="1" x14ac:dyDescent="0.25">
      <c r="A236" s="68" t="s">
        <v>128</v>
      </c>
      <c r="B236" s="29" t="s">
        <v>129</v>
      </c>
      <c r="C236" s="9" t="s">
        <v>594</v>
      </c>
      <c r="D236" s="29" t="s">
        <v>260</v>
      </c>
      <c r="E236" s="9" t="s">
        <v>3514</v>
      </c>
      <c r="F236" s="9" t="s">
        <v>3514</v>
      </c>
      <c r="G236" s="9" t="s">
        <v>3515</v>
      </c>
      <c r="H236" s="9" t="s">
        <v>3516</v>
      </c>
      <c r="I236" s="29" t="s">
        <v>213</v>
      </c>
      <c r="J236" s="41">
        <v>361.10831234256898</v>
      </c>
      <c r="K236" s="41">
        <f t="shared" si="1"/>
        <v>329.72799999999972</v>
      </c>
      <c r="L236" s="75">
        <v>8.6900000000000005E-2</v>
      </c>
      <c r="M236" s="29" t="s">
        <v>3491</v>
      </c>
      <c r="N236" s="55"/>
    </row>
    <row r="237" spans="1:14" ht="19.5" customHeight="1" x14ac:dyDescent="0.25">
      <c r="A237" s="68" t="s">
        <v>128</v>
      </c>
      <c r="B237" s="29" t="s">
        <v>129</v>
      </c>
      <c r="C237" s="9" t="s">
        <v>594</v>
      </c>
      <c r="D237" s="29" t="s">
        <v>260</v>
      </c>
      <c r="E237" s="9" t="s">
        <v>3517</v>
      </c>
      <c r="F237" s="9" t="s">
        <v>3517</v>
      </c>
      <c r="G237" s="9" t="s">
        <v>3518</v>
      </c>
      <c r="H237" s="9" t="s">
        <v>3516</v>
      </c>
      <c r="I237" s="29" t="s">
        <v>213</v>
      </c>
      <c r="J237" s="41">
        <v>361.10831234256898</v>
      </c>
      <c r="K237" s="41">
        <f t="shared" si="1"/>
        <v>329.72799999999972</v>
      </c>
      <c r="L237" s="75">
        <v>8.6900000000000005E-2</v>
      </c>
      <c r="M237" s="29" t="s">
        <v>3491</v>
      </c>
      <c r="N237" s="55"/>
    </row>
    <row r="238" spans="1:14" ht="19.5" customHeight="1" x14ac:dyDescent="0.25">
      <c r="A238" s="68" t="s">
        <v>128</v>
      </c>
      <c r="B238" s="29" t="s">
        <v>129</v>
      </c>
      <c r="C238" s="9" t="s">
        <v>594</v>
      </c>
      <c r="D238" s="29" t="s">
        <v>260</v>
      </c>
      <c r="E238" s="9" t="s">
        <v>3519</v>
      </c>
      <c r="F238" s="9" t="s">
        <v>3519</v>
      </c>
      <c r="G238" s="9" t="s">
        <v>3520</v>
      </c>
      <c r="H238" s="9" t="s">
        <v>3516</v>
      </c>
      <c r="I238" s="29" t="s">
        <v>213</v>
      </c>
      <c r="J238" s="41">
        <v>451.38539042821202</v>
      </c>
      <c r="K238" s="41">
        <f t="shared" si="1"/>
        <v>412.16000000000042</v>
      </c>
      <c r="L238" s="75">
        <v>8.6900000000000005E-2</v>
      </c>
      <c r="M238" s="29" t="s">
        <v>3491</v>
      </c>
      <c r="N238" s="55"/>
    </row>
    <row r="239" spans="1:14" ht="19.5" customHeight="1" x14ac:dyDescent="0.25">
      <c r="A239" s="68" t="s">
        <v>128</v>
      </c>
      <c r="B239" s="29" t="s">
        <v>129</v>
      </c>
      <c r="C239" s="9" t="s">
        <v>594</v>
      </c>
      <c r="D239" s="29" t="s">
        <v>260</v>
      </c>
      <c r="E239" s="9" t="s">
        <v>3521</v>
      </c>
      <c r="F239" s="9" t="s">
        <v>3521</v>
      </c>
      <c r="G239" s="9" t="s">
        <v>3522</v>
      </c>
      <c r="H239" s="9" t="s">
        <v>3523</v>
      </c>
      <c r="I239" s="29" t="s">
        <v>213</v>
      </c>
      <c r="J239" s="41">
        <v>4336.3962518891703</v>
      </c>
      <c r="K239" s="41">
        <f t="shared" si="1"/>
        <v>3959.5634176000012</v>
      </c>
      <c r="L239" s="75">
        <v>8.6900000000000005E-2</v>
      </c>
      <c r="M239" s="29" t="s">
        <v>3491</v>
      </c>
      <c r="N239" s="55"/>
    </row>
    <row r="240" spans="1:14" ht="19.5" customHeight="1" x14ac:dyDescent="0.25">
      <c r="A240" s="68" t="s">
        <v>128</v>
      </c>
      <c r="B240" s="29" t="s">
        <v>129</v>
      </c>
      <c r="C240" s="9" t="s">
        <v>594</v>
      </c>
      <c r="D240" s="29" t="s">
        <v>260</v>
      </c>
      <c r="E240" s="9" t="s">
        <v>3524</v>
      </c>
      <c r="F240" s="9" t="s">
        <v>3524</v>
      </c>
      <c r="G240" s="9" t="s">
        <v>3525</v>
      </c>
      <c r="H240" s="9" t="s">
        <v>3526</v>
      </c>
      <c r="I240" s="29" t="s">
        <v>213</v>
      </c>
      <c r="J240" s="41">
        <v>7190.9213501259501</v>
      </c>
      <c r="K240" s="41">
        <f t="shared" si="1"/>
        <v>6566.0302848000047</v>
      </c>
      <c r="L240" s="75">
        <v>8.6900000000000005E-2</v>
      </c>
      <c r="M240" s="29" t="s">
        <v>3491</v>
      </c>
      <c r="N240" s="55"/>
    </row>
    <row r="241" spans="1:14" ht="19.5" customHeight="1" x14ac:dyDescent="0.25">
      <c r="A241" s="68" t="s">
        <v>128</v>
      </c>
      <c r="B241" s="29" t="s">
        <v>129</v>
      </c>
      <c r="C241" s="9" t="s">
        <v>594</v>
      </c>
      <c r="D241" s="29" t="s">
        <v>260</v>
      </c>
      <c r="E241" s="9" t="s">
        <v>3527</v>
      </c>
      <c r="F241" s="9" t="s">
        <v>3527</v>
      </c>
      <c r="G241" s="9" t="s">
        <v>3528</v>
      </c>
      <c r="H241" s="9" t="s">
        <v>3529</v>
      </c>
      <c r="I241" s="29" t="s">
        <v>213</v>
      </c>
      <c r="J241" s="41">
        <v>11156.8565843829</v>
      </c>
      <c r="K241" s="41">
        <f t="shared" si="1"/>
        <v>10187.325747200026</v>
      </c>
      <c r="L241" s="75">
        <v>8.6900000000000005E-2</v>
      </c>
      <c r="M241" s="29" t="s">
        <v>3491</v>
      </c>
      <c r="N241" s="55"/>
    </row>
    <row r="242" spans="1:14" ht="19.5" customHeight="1" x14ac:dyDescent="0.25">
      <c r="A242" s="68" t="s">
        <v>128</v>
      </c>
      <c r="B242" s="29" t="s">
        <v>129</v>
      </c>
      <c r="C242" s="9" t="s">
        <v>594</v>
      </c>
      <c r="D242" s="29" t="s">
        <v>260</v>
      </c>
      <c r="E242" s="9" t="s">
        <v>3530</v>
      </c>
      <c r="F242" s="9" t="s">
        <v>3530</v>
      </c>
      <c r="G242" s="9" t="s">
        <v>3531</v>
      </c>
      <c r="H242" s="9" t="s">
        <v>3532</v>
      </c>
      <c r="I242" s="29" t="s">
        <v>213</v>
      </c>
      <c r="J242" s="41">
        <v>7971.8993249370296</v>
      </c>
      <c r="K242" s="41">
        <f t="shared" si="1"/>
        <v>7279.141273600002</v>
      </c>
      <c r="L242" s="75">
        <v>8.6900000000000005E-2</v>
      </c>
      <c r="M242" s="29" t="s">
        <v>3491</v>
      </c>
      <c r="N242" s="55"/>
    </row>
    <row r="243" spans="1:14" ht="19.5" customHeight="1" x14ac:dyDescent="0.25">
      <c r="A243" s="68" t="s">
        <v>128</v>
      </c>
      <c r="B243" s="29" t="s">
        <v>129</v>
      </c>
      <c r="C243" s="9" t="s">
        <v>594</v>
      </c>
      <c r="D243" s="29" t="s">
        <v>260</v>
      </c>
      <c r="E243" s="9" t="s">
        <v>3533</v>
      </c>
      <c r="F243" s="9" t="s">
        <v>3533</v>
      </c>
      <c r="G243" s="9" t="s">
        <v>3534</v>
      </c>
      <c r="H243" s="9" t="s">
        <v>3535</v>
      </c>
      <c r="I243" s="29" t="s">
        <v>213</v>
      </c>
      <c r="J243" s="41">
        <v>13540.7853299748</v>
      </c>
      <c r="K243" s="41">
        <f t="shared" si="1"/>
        <v>12364.091084799989</v>
      </c>
      <c r="L243" s="75">
        <v>8.6900000000000005E-2</v>
      </c>
      <c r="M243" s="29" t="s">
        <v>3491</v>
      </c>
      <c r="N243" s="55"/>
    </row>
    <row r="244" spans="1:14" ht="19.5" customHeight="1" x14ac:dyDescent="0.25">
      <c r="A244" s="68" t="s">
        <v>128</v>
      </c>
      <c r="B244" s="29" t="s">
        <v>129</v>
      </c>
      <c r="C244" s="9" t="s">
        <v>594</v>
      </c>
      <c r="D244" s="29" t="s">
        <v>260</v>
      </c>
      <c r="E244" s="9" t="s">
        <v>3536</v>
      </c>
      <c r="F244" s="9" t="s">
        <v>3536</v>
      </c>
      <c r="G244" s="9" t="s">
        <v>3537</v>
      </c>
      <c r="H244" s="9" t="s">
        <v>3538</v>
      </c>
      <c r="I244" s="29" t="s">
        <v>213</v>
      </c>
      <c r="J244" s="41">
        <v>20911.9268110831</v>
      </c>
      <c r="K244" s="41">
        <f t="shared" si="1"/>
        <v>19094.680371199978</v>
      </c>
      <c r="L244" s="75">
        <v>8.6900000000000005E-2</v>
      </c>
      <c r="M244" s="29" t="s">
        <v>3491</v>
      </c>
      <c r="N244" s="55"/>
    </row>
    <row r="245" spans="1:14" ht="19.5" customHeight="1" x14ac:dyDescent="0.25">
      <c r="A245" s="68" t="s">
        <v>128</v>
      </c>
      <c r="B245" s="29" t="s">
        <v>129</v>
      </c>
      <c r="C245" s="9" t="s">
        <v>594</v>
      </c>
      <c r="D245" s="29" t="s">
        <v>260</v>
      </c>
      <c r="E245" s="9" t="s">
        <v>3539</v>
      </c>
      <c r="F245" s="9" t="s">
        <v>3539</v>
      </c>
      <c r="G245" s="9" t="s">
        <v>3540</v>
      </c>
      <c r="H245" s="9" t="s">
        <v>3540</v>
      </c>
      <c r="I245" s="29" t="s">
        <v>213</v>
      </c>
      <c r="J245" s="41">
        <v>3224.1826498740602</v>
      </c>
      <c r="K245" s="41">
        <f t="shared" si="1"/>
        <v>2944.0011776000042</v>
      </c>
      <c r="L245" s="75">
        <v>8.6900000000000005E-2</v>
      </c>
      <c r="M245" s="29" t="s">
        <v>3491</v>
      </c>
      <c r="N245" s="55"/>
    </row>
    <row r="246" spans="1:14" ht="19.5" customHeight="1" x14ac:dyDescent="0.25">
      <c r="A246" s="68" t="s">
        <v>128</v>
      </c>
      <c r="B246" s="29" t="s">
        <v>129</v>
      </c>
      <c r="C246" s="9" t="s">
        <v>817</v>
      </c>
      <c r="D246" s="29" t="s">
        <v>260</v>
      </c>
      <c r="E246" s="9" t="s">
        <v>3541</v>
      </c>
      <c r="F246" s="9" t="s">
        <v>3541</v>
      </c>
      <c r="G246" s="9" t="s">
        <v>3542</v>
      </c>
      <c r="H246" s="9" t="s">
        <v>3542</v>
      </c>
      <c r="I246" s="29" t="s">
        <v>213</v>
      </c>
      <c r="J246" s="41">
        <v>2297.2292191435799</v>
      </c>
      <c r="K246" s="41">
        <f t="shared" si="1"/>
        <v>2097.6000000000026</v>
      </c>
      <c r="L246" s="75">
        <v>8.6900000000000005E-2</v>
      </c>
      <c r="M246" s="29" t="s">
        <v>3491</v>
      </c>
      <c r="N246" s="55"/>
    </row>
    <row r="247" spans="1:14" ht="19.5" customHeight="1" x14ac:dyDescent="0.25">
      <c r="A247" s="68" t="s">
        <v>128</v>
      </c>
      <c r="B247" s="29" t="s">
        <v>129</v>
      </c>
      <c r="C247" s="9" t="s">
        <v>817</v>
      </c>
      <c r="D247" s="29" t="s">
        <v>260</v>
      </c>
      <c r="E247" s="9" t="s">
        <v>3543</v>
      </c>
      <c r="F247" s="9" t="s">
        <v>3543</v>
      </c>
      <c r="G247" s="9" t="s">
        <v>3544</v>
      </c>
      <c r="H247" s="9" t="s">
        <v>3544</v>
      </c>
      <c r="I247" s="29" t="s">
        <v>213</v>
      </c>
      <c r="J247" s="41">
        <v>2526.95214105793</v>
      </c>
      <c r="K247" s="41">
        <f t="shared" si="1"/>
        <v>2307.359999999996</v>
      </c>
      <c r="L247" s="75">
        <v>8.6900000000000005E-2</v>
      </c>
      <c r="M247" s="29" t="s">
        <v>3491</v>
      </c>
      <c r="N247" s="55"/>
    </row>
    <row r="248" spans="1:14" ht="19.5" customHeight="1" x14ac:dyDescent="0.25">
      <c r="A248" s="68" t="s">
        <v>128</v>
      </c>
      <c r="B248" s="29" t="s">
        <v>129</v>
      </c>
      <c r="C248" s="9" t="s">
        <v>817</v>
      </c>
      <c r="D248" s="29" t="s">
        <v>260</v>
      </c>
      <c r="E248" s="9" t="s">
        <v>3545</v>
      </c>
      <c r="F248" s="9" t="s">
        <v>3545</v>
      </c>
      <c r="G248" s="9" t="s">
        <v>3546</v>
      </c>
      <c r="H248" s="9" t="s">
        <v>3546</v>
      </c>
      <c r="I248" s="29" t="s">
        <v>213</v>
      </c>
      <c r="J248" s="41">
        <v>3445.8438287153599</v>
      </c>
      <c r="K248" s="41">
        <f t="shared" si="1"/>
        <v>3146.3999999999951</v>
      </c>
      <c r="L248" s="75">
        <v>8.6900000000000005E-2</v>
      </c>
      <c r="M248" s="29" t="s">
        <v>3491</v>
      </c>
      <c r="N248" s="55"/>
    </row>
    <row r="249" spans="1:14" ht="19.5" customHeight="1" x14ac:dyDescent="0.25">
      <c r="A249" s="68" t="s">
        <v>128</v>
      </c>
      <c r="B249" s="29" t="s">
        <v>129</v>
      </c>
      <c r="C249" s="9" t="s">
        <v>817</v>
      </c>
      <c r="D249" s="29" t="s">
        <v>260</v>
      </c>
      <c r="E249" s="9" t="s">
        <v>3547</v>
      </c>
      <c r="F249" s="9" t="s">
        <v>3547</v>
      </c>
      <c r="G249" s="9" t="s">
        <v>3548</v>
      </c>
      <c r="H249" s="9" t="s">
        <v>3548</v>
      </c>
      <c r="I249" s="29" t="s">
        <v>213</v>
      </c>
      <c r="J249" s="41">
        <v>3445.8438287153599</v>
      </c>
      <c r="K249" s="41">
        <f t="shared" si="1"/>
        <v>3146.3999999999951</v>
      </c>
      <c r="L249" s="75">
        <v>8.6900000000000005E-2</v>
      </c>
      <c r="M249" s="29" t="s">
        <v>3491</v>
      </c>
      <c r="N249" s="55"/>
    </row>
    <row r="250" spans="1:14" ht="19.5" customHeight="1" x14ac:dyDescent="0.25">
      <c r="A250" s="68" t="s">
        <v>128</v>
      </c>
      <c r="B250" s="29" t="s">
        <v>129</v>
      </c>
      <c r="C250" s="9" t="s">
        <v>817</v>
      </c>
      <c r="D250" s="29" t="s">
        <v>260</v>
      </c>
      <c r="E250" s="9" t="s">
        <v>3549</v>
      </c>
      <c r="F250" s="9" t="s">
        <v>3549</v>
      </c>
      <c r="G250" s="9" t="s">
        <v>3550</v>
      </c>
      <c r="H250" s="9" t="s">
        <v>3550</v>
      </c>
      <c r="I250" s="29" t="s">
        <v>213</v>
      </c>
      <c r="J250" s="41">
        <v>3445.8438287153599</v>
      </c>
      <c r="K250" s="41">
        <f t="shared" si="1"/>
        <v>3146.3999999999951</v>
      </c>
      <c r="L250" s="75">
        <v>8.6900000000000005E-2</v>
      </c>
      <c r="M250" s="29" t="s">
        <v>3491</v>
      </c>
      <c r="N250" s="55"/>
    </row>
    <row r="251" spans="1:14" ht="19.5" customHeight="1" x14ac:dyDescent="0.25">
      <c r="A251" s="68" t="s">
        <v>128</v>
      </c>
      <c r="B251" s="29" t="s">
        <v>129</v>
      </c>
      <c r="C251" s="9" t="s">
        <v>817</v>
      </c>
      <c r="D251" s="29" t="s">
        <v>260</v>
      </c>
      <c r="E251" s="9" t="s">
        <v>3551</v>
      </c>
      <c r="F251" s="9" t="s">
        <v>3551</v>
      </c>
      <c r="G251" s="9" t="s">
        <v>3552</v>
      </c>
      <c r="H251" s="9" t="s">
        <v>3552</v>
      </c>
      <c r="I251" s="29" t="s">
        <v>213</v>
      </c>
      <c r="J251" s="41">
        <v>5427.2040302266996</v>
      </c>
      <c r="K251" s="41">
        <f t="shared" si="1"/>
        <v>4955.579999999999</v>
      </c>
      <c r="L251" s="75">
        <v>8.6900000000000005E-2</v>
      </c>
      <c r="M251" s="29" t="s">
        <v>3491</v>
      </c>
      <c r="N251" s="55" t="s">
        <v>227</v>
      </c>
    </row>
    <row r="252" spans="1:14" ht="19.5" customHeight="1" x14ac:dyDescent="0.25">
      <c r="A252" s="68" t="s">
        <v>128</v>
      </c>
      <c r="B252" s="29" t="s">
        <v>129</v>
      </c>
      <c r="C252" s="9" t="s">
        <v>817</v>
      </c>
      <c r="D252" s="29" t="s">
        <v>260</v>
      </c>
      <c r="E252" s="9" t="s">
        <v>3553</v>
      </c>
      <c r="F252" s="9" t="s">
        <v>3553</v>
      </c>
      <c r="G252" s="9" t="s">
        <v>3554</v>
      </c>
      <c r="H252" s="9" t="s">
        <v>3554</v>
      </c>
      <c r="I252" s="29" t="s">
        <v>213</v>
      </c>
      <c r="J252" s="41">
        <v>544.44332493702802</v>
      </c>
      <c r="K252" s="41">
        <f t="shared" si="1"/>
        <v>497.13120000000026</v>
      </c>
      <c r="L252" s="75">
        <v>8.6900000000000005E-2</v>
      </c>
      <c r="M252" s="29" t="s">
        <v>3491</v>
      </c>
      <c r="N252" s="55" t="s">
        <v>227</v>
      </c>
    </row>
    <row r="253" spans="1:14" ht="19.5" customHeight="1" x14ac:dyDescent="0.25">
      <c r="A253" s="68" t="s">
        <v>128</v>
      </c>
      <c r="B253" s="29" t="s">
        <v>129</v>
      </c>
      <c r="C253" s="9" t="s">
        <v>817</v>
      </c>
      <c r="D253" s="29" t="s">
        <v>260</v>
      </c>
      <c r="E253" s="9" t="s">
        <v>3555</v>
      </c>
      <c r="F253" s="9" t="s">
        <v>3555</v>
      </c>
      <c r="G253" s="9" t="s">
        <v>3556</v>
      </c>
      <c r="H253" s="9" t="s">
        <v>3556</v>
      </c>
      <c r="I253" s="29" t="s">
        <v>213</v>
      </c>
      <c r="J253" s="41">
        <v>201.007556675063</v>
      </c>
      <c r="K253" s="41">
        <f t="shared" si="1"/>
        <v>183.54000000000002</v>
      </c>
      <c r="L253" s="75">
        <v>8.6900000000000005E-2</v>
      </c>
      <c r="M253" s="29" t="s">
        <v>3491</v>
      </c>
      <c r="N253" s="55" t="s">
        <v>227</v>
      </c>
    </row>
    <row r="254" spans="1:14" ht="19.5" customHeight="1" x14ac:dyDescent="0.25">
      <c r="A254" s="68" t="s">
        <v>128</v>
      </c>
      <c r="B254" s="29" t="s">
        <v>129</v>
      </c>
      <c r="C254" s="9" t="s">
        <v>817</v>
      </c>
      <c r="D254" s="29" t="s">
        <v>260</v>
      </c>
      <c r="E254" s="9" t="s">
        <v>3557</v>
      </c>
      <c r="F254" s="9" t="s">
        <v>3557</v>
      </c>
      <c r="G254" s="9" t="s">
        <v>3558</v>
      </c>
      <c r="H254" s="9" t="s">
        <v>3558</v>
      </c>
      <c r="I254" s="29" t="s">
        <v>213</v>
      </c>
      <c r="J254" s="41">
        <v>143.576826196474</v>
      </c>
      <c r="K254" s="41">
        <f t="shared" si="1"/>
        <v>131.10000000000042</v>
      </c>
      <c r="L254" s="75">
        <v>8.6900000000000005E-2</v>
      </c>
      <c r="M254" s="29" t="s">
        <v>3491</v>
      </c>
      <c r="N254" s="55" t="s">
        <v>227</v>
      </c>
    </row>
    <row r="255" spans="1:14" ht="19.5" customHeight="1" x14ac:dyDescent="0.25">
      <c r="A255" s="68" t="s">
        <v>128</v>
      </c>
      <c r="B255" s="29" t="s">
        <v>129</v>
      </c>
      <c r="C255" s="9" t="s">
        <v>817</v>
      </c>
      <c r="D255" s="29" t="s">
        <v>260</v>
      </c>
      <c r="E255" s="9" t="s">
        <v>3559</v>
      </c>
      <c r="F255" s="9" t="s">
        <v>3559</v>
      </c>
      <c r="G255" s="9" t="s">
        <v>3560</v>
      </c>
      <c r="H255" s="9" t="s">
        <v>3560</v>
      </c>
      <c r="I255" s="29" t="s">
        <v>213</v>
      </c>
      <c r="J255" s="41">
        <v>287.15365239294698</v>
      </c>
      <c r="K255" s="41">
        <f t="shared" si="1"/>
        <v>262.19999999999987</v>
      </c>
      <c r="L255" s="75">
        <v>8.6900000000000005E-2</v>
      </c>
      <c r="M255" s="29" t="s">
        <v>3491</v>
      </c>
      <c r="N255" s="55" t="s">
        <v>227</v>
      </c>
    </row>
    <row r="256" spans="1:14" ht="19.5" customHeight="1" x14ac:dyDescent="0.25">
      <c r="A256" s="68" t="s">
        <v>128</v>
      </c>
      <c r="B256" s="29" t="s">
        <v>129</v>
      </c>
      <c r="C256" s="9" t="s">
        <v>817</v>
      </c>
      <c r="D256" s="29" t="s">
        <v>260</v>
      </c>
      <c r="E256" s="9" t="s">
        <v>3561</v>
      </c>
      <c r="F256" s="9" t="s">
        <v>3561</v>
      </c>
      <c r="G256" s="9" t="s">
        <v>3562</v>
      </c>
      <c r="H256" s="9" t="s">
        <v>3562</v>
      </c>
      <c r="I256" s="29" t="s">
        <v>213</v>
      </c>
      <c r="J256" s="41">
        <v>201.007556675063</v>
      </c>
      <c r="K256" s="41">
        <f t="shared" si="1"/>
        <v>183.54000000000002</v>
      </c>
      <c r="L256" s="75">
        <v>8.6900000000000005E-2</v>
      </c>
      <c r="M256" s="29" t="s">
        <v>3491</v>
      </c>
      <c r="N256" s="55" t="s">
        <v>227</v>
      </c>
    </row>
    <row r="257" spans="1:14" ht="19.5" customHeight="1" x14ac:dyDescent="0.25">
      <c r="A257" s="68" t="s">
        <v>128</v>
      </c>
      <c r="B257" s="29" t="s">
        <v>129</v>
      </c>
      <c r="C257" s="9" t="s">
        <v>817</v>
      </c>
      <c r="D257" s="29" t="s">
        <v>260</v>
      </c>
      <c r="E257" s="9" t="s">
        <v>3563</v>
      </c>
      <c r="F257" s="9" t="s">
        <v>3563</v>
      </c>
      <c r="G257" s="9" t="s">
        <v>3564</v>
      </c>
      <c r="H257" s="9" t="s">
        <v>3564</v>
      </c>
      <c r="I257" s="29" t="s">
        <v>213</v>
      </c>
      <c r="J257" s="41">
        <v>25.269521410579301</v>
      </c>
      <c r="K257" s="41">
        <f t="shared" si="1"/>
        <v>23.07359999999996</v>
      </c>
      <c r="L257" s="75">
        <v>8.6900000000000005E-2</v>
      </c>
      <c r="M257" s="29" t="s">
        <v>3491</v>
      </c>
      <c r="N257" s="55" t="s">
        <v>227</v>
      </c>
    </row>
    <row r="258" spans="1:14" ht="19.5" customHeight="1" x14ac:dyDescent="0.25">
      <c r="A258" s="68" t="s">
        <v>128</v>
      </c>
      <c r="B258" s="29" t="s">
        <v>129</v>
      </c>
      <c r="C258" s="9" t="s">
        <v>817</v>
      </c>
      <c r="D258" s="29" t="s">
        <v>260</v>
      </c>
      <c r="E258" s="9" t="s">
        <v>3565</v>
      </c>
      <c r="F258" s="9" t="s">
        <v>3565</v>
      </c>
      <c r="G258" s="9" t="s">
        <v>3566</v>
      </c>
      <c r="H258" s="9" t="s">
        <v>3566</v>
      </c>
      <c r="I258" s="29" t="s">
        <v>213</v>
      </c>
      <c r="J258" s="41">
        <v>60.8765743073048</v>
      </c>
      <c r="K258" s="41">
        <f t="shared" si="1"/>
        <v>55.586400000000012</v>
      </c>
      <c r="L258" s="75">
        <v>8.6900000000000005E-2</v>
      </c>
      <c r="M258" s="29" t="s">
        <v>3491</v>
      </c>
      <c r="N258" s="55" t="s">
        <v>227</v>
      </c>
    </row>
    <row r="259" spans="1:14" ht="19.5" customHeight="1" x14ac:dyDescent="0.25">
      <c r="A259" s="68" t="s">
        <v>128</v>
      </c>
      <c r="B259" s="29" t="s">
        <v>129</v>
      </c>
      <c r="C259" s="9" t="s">
        <v>817</v>
      </c>
      <c r="D259" s="29" t="s">
        <v>260</v>
      </c>
      <c r="E259" s="9" t="s">
        <v>3567</v>
      </c>
      <c r="F259" s="9" t="s">
        <v>3567</v>
      </c>
      <c r="G259" s="9" t="s">
        <v>3568</v>
      </c>
      <c r="H259" s="9" t="s">
        <v>3568</v>
      </c>
      <c r="I259" s="29" t="s">
        <v>213</v>
      </c>
      <c r="J259" s="41">
        <v>21.823677581864001</v>
      </c>
      <c r="K259" s="41">
        <f t="shared" si="1"/>
        <v>19.92720000000002</v>
      </c>
      <c r="L259" s="75">
        <v>8.6900000000000005E-2</v>
      </c>
      <c r="M259" s="29" t="s">
        <v>3491</v>
      </c>
      <c r="N259" s="55" t="s">
        <v>227</v>
      </c>
    </row>
    <row r="260" spans="1:14" ht="19.5" customHeight="1" x14ac:dyDescent="0.25">
      <c r="A260" s="68" t="s">
        <v>128</v>
      </c>
      <c r="B260" s="29" t="s">
        <v>129</v>
      </c>
      <c r="C260" s="9" t="s">
        <v>817</v>
      </c>
      <c r="D260" s="29" t="s">
        <v>260</v>
      </c>
      <c r="E260" s="9" t="s">
        <v>3569</v>
      </c>
      <c r="F260" s="9" t="s">
        <v>3569</v>
      </c>
      <c r="G260" s="9" t="s">
        <v>3570</v>
      </c>
      <c r="H260" s="9" t="s">
        <v>3570</v>
      </c>
      <c r="I260" s="29" t="s">
        <v>213</v>
      </c>
      <c r="J260" s="41">
        <v>572.01007556675097</v>
      </c>
      <c r="K260" s="41">
        <f t="shared" si="1"/>
        <v>522.30240000000026</v>
      </c>
      <c r="L260" s="75">
        <v>8.6900000000000005E-2</v>
      </c>
      <c r="M260" s="29" t="s">
        <v>3491</v>
      </c>
      <c r="N260" s="55" t="s">
        <v>227</v>
      </c>
    </row>
    <row r="261" spans="1:14" ht="19.5" customHeight="1" x14ac:dyDescent="0.25">
      <c r="A261" s="68" t="s">
        <v>128</v>
      </c>
      <c r="B261" s="29" t="s">
        <v>129</v>
      </c>
      <c r="C261" s="9" t="s">
        <v>817</v>
      </c>
      <c r="D261" s="29" t="s">
        <v>260</v>
      </c>
      <c r="E261" s="9" t="s">
        <v>3571</v>
      </c>
      <c r="F261" s="9" t="s">
        <v>3571</v>
      </c>
      <c r="G261" s="9" t="s">
        <v>3572</v>
      </c>
      <c r="H261" s="9" t="s">
        <v>3572</v>
      </c>
      <c r="I261" s="29" t="s">
        <v>213</v>
      </c>
      <c r="J261" s="41">
        <v>589.23929471032704</v>
      </c>
      <c r="K261" s="41">
        <f t="shared" si="1"/>
        <v>538.03439999999966</v>
      </c>
      <c r="L261" s="75">
        <v>8.6900000000000005E-2</v>
      </c>
      <c r="M261" s="29" t="s">
        <v>3491</v>
      </c>
      <c r="N261" s="55" t="s">
        <v>227</v>
      </c>
    </row>
    <row r="262" spans="1:14" ht="19.5" customHeight="1" x14ac:dyDescent="0.25">
      <c r="A262" s="68" t="s">
        <v>128</v>
      </c>
      <c r="B262" s="29" t="s">
        <v>129</v>
      </c>
      <c r="C262" s="9" t="s">
        <v>817</v>
      </c>
      <c r="D262" s="29" t="s">
        <v>260</v>
      </c>
      <c r="E262" s="9" t="s">
        <v>3573</v>
      </c>
      <c r="F262" s="9" t="s">
        <v>3573</v>
      </c>
      <c r="G262" s="9" t="s">
        <v>3574</v>
      </c>
      <c r="H262" s="9" t="s">
        <v>3574</v>
      </c>
      <c r="I262" s="29" t="s">
        <v>213</v>
      </c>
      <c r="J262" s="41">
        <v>640.926952141058</v>
      </c>
      <c r="K262" s="41">
        <f t="shared" si="1"/>
        <v>585.23040000000003</v>
      </c>
      <c r="L262" s="75">
        <v>8.6900000000000005E-2</v>
      </c>
      <c r="M262" s="29" t="s">
        <v>3491</v>
      </c>
      <c r="N262" s="55" t="s">
        <v>227</v>
      </c>
    </row>
    <row r="263" spans="1:14" ht="19.5" customHeight="1" x14ac:dyDescent="0.25">
      <c r="A263" s="68" t="s">
        <v>128</v>
      </c>
      <c r="B263" s="29" t="s">
        <v>129</v>
      </c>
      <c r="C263" s="9" t="s">
        <v>817</v>
      </c>
      <c r="D263" s="29" t="s">
        <v>260</v>
      </c>
      <c r="E263" s="9" t="s">
        <v>3575</v>
      </c>
      <c r="F263" s="9" t="s">
        <v>3575</v>
      </c>
      <c r="G263" s="9" t="s">
        <v>3576</v>
      </c>
      <c r="H263" s="9" t="s">
        <v>3576</v>
      </c>
      <c r="I263" s="29" t="s">
        <v>213</v>
      </c>
      <c r="J263" s="41">
        <v>584.64483627204004</v>
      </c>
      <c r="K263" s="41">
        <f t="shared" si="1"/>
        <v>533.83919999999978</v>
      </c>
      <c r="L263" s="75">
        <v>8.6900000000000005E-2</v>
      </c>
      <c r="M263" s="29" t="s">
        <v>3491</v>
      </c>
      <c r="N263" s="55" t="s">
        <v>227</v>
      </c>
    </row>
    <row r="264" spans="1:14" ht="19.5" customHeight="1" x14ac:dyDescent="0.25">
      <c r="A264" s="68" t="s">
        <v>128</v>
      </c>
      <c r="B264" s="29" t="s">
        <v>129</v>
      </c>
      <c r="C264" s="9" t="s">
        <v>817</v>
      </c>
      <c r="D264" s="29" t="s">
        <v>260</v>
      </c>
      <c r="E264" s="9" t="s">
        <v>3577</v>
      </c>
      <c r="F264" s="9" t="s">
        <v>3577</v>
      </c>
      <c r="G264" s="9" t="s">
        <v>3578</v>
      </c>
      <c r="H264" s="9" t="s">
        <v>3578</v>
      </c>
      <c r="I264" s="29" t="s">
        <v>213</v>
      </c>
      <c r="J264" s="41">
        <v>612.21158690176298</v>
      </c>
      <c r="K264" s="41">
        <f t="shared" si="1"/>
        <v>559.01039999999978</v>
      </c>
      <c r="L264" s="75">
        <v>8.6900000000000005E-2</v>
      </c>
      <c r="M264" s="29" t="s">
        <v>3491</v>
      </c>
      <c r="N264" s="55" t="s">
        <v>227</v>
      </c>
    </row>
    <row r="265" spans="1:14" ht="19.5" customHeight="1" x14ac:dyDescent="0.25">
      <c r="A265" s="68" t="s">
        <v>128</v>
      </c>
      <c r="B265" s="29" t="s">
        <v>129</v>
      </c>
      <c r="C265" s="9" t="s">
        <v>817</v>
      </c>
      <c r="D265" s="29" t="s">
        <v>260</v>
      </c>
      <c r="E265" s="9" t="s">
        <v>3579</v>
      </c>
      <c r="F265" s="9" t="s">
        <v>3579</v>
      </c>
      <c r="G265" s="9" t="s">
        <v>3580</v>
      </c>
      <c r="H265" s="9" t="s">
        <v>3580</v>
      </c>
      <c r="I265" s="29" t="s">
        <v>213</v>
      </c>
      <c r="J265" s="41">
        <v>669.64231738035301</v>
      </c>
      <c r="K265" s="41">
        <f t="shared" si="1"/>
        <v>611.45040000000029</v>
      </c>
      <c r="L265" s="75">
        <v>8.6900000000000005E-2</v>
      </c>
      <c r="M265" s="29" t="s">
        <v>3491</v>
      </c>
      <c r="N265" s="55" t="s">
        <v>227</v>
      </c>
    </row>
    <row r="266" spans="1:14" ht="19.5" customHeight="1" x14ac:dyDescent="0.25">
      <c r="A266" s="68" t="s">
        <v>128</v>
      </c>
      <c r="B266" s="29" t="s">
        <v>129</v>
      </c>
      <c r="C266" s="9" t="s">
        <v>817</v>
      </c>
      <c r="D266" s="29" t="s">
        <v>260</v>
      </c>
      <c r="E266" s="9" t="s">
        <v>3581</v>
      </c>
      <c r="F266" s="9" t="s">
        <v>3581</v>
      </c>
      <c r="G266" s="9" t="s">
        <v>3582</v>
      </c>
      <c r="H266" s="9" t="s">
        <v>3582</v>
      </c>
      <c r="I266" s="29" t="s">
        <v>213</v>
      </c>
      <c r="J266" s="41">
        <v>721.32997481108305</v>
      </c>
      <c r="K266" s="41">
        <f t="shared" si="1"/>
        <v>658.64639999999997</v>
      </c>
      <c r="L266" s="75">
        <v>8.6900000000000005E-2</v>
      </c>
      <c r="M266" s="29" t="s">
        <v>3491</v>
      </c>
      <c r="N266" s="55" t="s">
        <v>227</v>
      </c>
    </row>
    <row r="267" spans="1:14" ht="19.5" customHeight="1" x14ac:dyDescent="0.25">
      <c r="A267" s="68" t="s">
        <v>128</v>
      </c>
      <c r="B267" s="29" t="s">
        <v>129</v>
      </c>
      <c r="C267" s="9" t="s">
        <v>817</v>
      </c>
      <c r="D267" s="29" t="s">
        <v>260</v>
      </c>
      <c r="E267" s="9" t="s">
        <v>3583</v>
      </c>
      <c r="F267" s="9" t="s">
        <v>3583</v>
      </c>
      <c r="G267" s="9" t="s">
        <v>3584</v>
      </c>
      <c r="H267" s="9" t="s">
        <v>3584</v>
      </c>
      <c r="I267" s="29" t="s">
        <v>213</v>
      </c>
      <c r="J267" s="41">
        <v>551.33501259445802</v>
      </c>
      <c r="K267" s="41">
        <f t="shared" si="1"/>
        <v>503.42399999999964</v>
      </c>
      <c r="L267" s="75">
        <v>8.6900000000000005E-2</v>
      </c>
      <c r="M267" s="29" t="s">
        <v>3491</v>
      </c>
      <c r="N267" s="55" t="s">
        <v>227</v>
      </c>
    </row>
    <row r="268" spans="1:14" ht="19.5" customHeight="1" x14ac:dyDescent="0.25">
      <c r="A268" s="68" t="s">
        <v>128</v>
      </c>
      <c r="B268" s="29" t="s">
        <v>129</v>
      </c>
      <c r="C268" s="9" t="s">
        <v>817</v>
      </c>
      <c r="D268" s="29" t="s">
        <v>260</v>
      </c>
      <c r="E268" s="9" t="s">
        <v>3585</v>
      </c>
      <c r="F268" s="9" t="s">
        <v>3585</v>
      </c>
      <c r="G268" s="9" t="s">
        <v>3586</v>
      </c>
      <c r="H268" s="9" t="s">
        <v>3586</v>
      </c>
      <c r="I268" s="29" t="s">
        <v>213</v>
      </c>
      <c r="J268" s="41">
        <v>577.75314861461004</v>
      </c>
      <c r="K268" s="41">
        <f t="shared" si="1"/>
        <v>527.5464000000004</v>
      </c>
      <c r="L268" s="75">
        <v>8.6900000000000005E-2</v>
      </c>
      <c r="M268" s="29" t="s">
        <v>3491</v>
      </c>
      <c r="N268" s="55" t="s">
        <v>227</v>
      </c>
    </row>
    <row r="269" spans="1:14" ht="19.5" customHeight="1" x14ac:dyDescent="0.25">
      <c r="A269" s="68" t="s">
        <v>128</v>
      </c>
      <c r="B269" s="29" t="s">
        <v>129</v>
      </c>
      <c r="C269" s="9" t="s">
        <v>817</v>
      </c>
      <c r="D269" s="29" t="s">
        <v>260</v>
      </c>
      <c r="E269" s="9" t="s">
        <v>3587</v>
      </c>
      <c r="F269" s="9" t="s">
        <v>3587</v>
      </c>
      <c r="G269" s="9" t="s">
        <v>3588</v>
      </c>
      <c r="H269" s="9" t="s">
        <v>3588</v>
      </c>
      <c r="I269" s="29" t="s">
        <v>213</v>
      </c>
      <c r="J269" s="41">
        <v>604.17128463476104</v>
      </c>
      <c r="K269" s="41">
        <f t="shared" si="1"/>
        <v>551.66880000000026</v>
      </c>
      <c r="L269" s="75">
        <v>8.6900000000000005E-2</v>
      </c>
      <c r="M269" s="29" t="s">
        <v>3491</v>
      </c>
      <c r="N269" s="55" t="s">
        <v>227</v>
      </c>
    </row>
    <row r="270" spans="1:14" ht="19.5" customHeight="1" x14ac:dyDescent="0.25">
      <c r="A270" s="68" t="s">
        <v>128</v>
      </c>
      <c r="B270" s="29" t="s">
        <v>129</v>
      </c>
      <c r="C270" s="9" t="s">
        <v>817</v>
      </c>
      <c r="D270" s="29" t="s">
        <v>260</v>
      </c>
      <c r="E270" s="9" t="s">
        <v>3589</v>
      </c>
      <c r="F270" s="9" t="s">
        <v>3589</v>
      </c>
      <c r="G270" s="9" t="s">
        <v>3590</v>
      </c>
      <c r="H270" s="9" t="s">
        <v>3590</v>
      </c>
      <c r="I270" s="29" t="s">
        <v>213</v>
      </c>
      <c r="J270" s="41">
        <v>655.85894206549096</v>
      </c>
      <c r="K270" s="41">
        <f t="shared" si="1"/>
        <v>598.86479999999983</v>
      </c>
      <c r="L270" s="75">
        <v>8.6900000000000005E-2</v>
      </c>
      <c r="M270" s="29" t="s">
        <v>3491</v>
      </c>
      <c r="N270" s="55" t="s">
        <v>227</v>
      </c>
    </row>
    <row r="271" spans="1:14" ht="19.5" customHeight="1" x14ac:dyDescent="0.25">
      <c r="A271" s="99" t="s">
        <v>85</v>
      </c>
      <c r="B271" s="43" t="s">
        <v>86</v>
      </c>
      <c r="C271" s="29" t="s">
        <v>756</v>
      </c>
      <c r="D271" s="29" t="s">
        <v>260</v>
      </c>
      <c r="E271" s="43" t="s">
        <v>3591</v>
      </c>
      <c r="F271" s="55" t="s">
        <v>227</v>
      </c>
      <c r="G271" s="21" t="s">
        <v>3592</v>
      </c>
      <c r="H271" s="21" t="s">
        <v>3593</v>
      </c>
      <c r="I271" s="55" t="s">
        <v>213</v>
      </c>
      <c r="J271" s="100">
        <v>493.7</v>
      </c>
      <c r="K271" s="100">
        <f t="shared" ref="K271:K322" si="2">J271*(1-L271)</f>
        <v>483.82599999999996</v>
      </c>
      <c r="L271" s="101">
        <v>0.02</v>
      </c>
      <c r="M271" s="51" t="s">
        <v>227</v>
      </c>
      <c r="N271" s="51" t="s">
        <v>227</v>
      </c>
    </row>
    <row r="272" spans="1:14" ht="19.5" customHeight="1" x14ac:dyDescent="0.25">
      <c r="A272" s="99" t="s">
        <v>85</v>
      </c>
      <c r="B272" s="43" t="s">
        <v>86</v>
      </c>
      <c r="C272" s="29" t="s">
        <v>756</v>
      </c>
      <c r="D272" s="29" t="s">
        <v>260</v>
      </c>
      <c r="E272" s="43" t="s">
        <v>3594</v>
      </c>
      <c r="F272" s="55" t="s">
        <v>227</v>
      </c>
      <c r="G272" s="21" t="s">
        <v>3595</v>
      </c>
      <c r="H272" s="21" t="s">
        <v>3593</v>
      </c>
      <c r="I272" s="55" t="s">
        <v>213</v>
      </c>
      <c r="J272" s="100">
        <v>1184.8900000000001</v>
      </c>
      <c r="K272" s="100">
        <f t="shared" si="2"/>
        <v>1161.1922000000002</v>
      </c>
      <c r="L272" s="101">
        <v>0.02</v>
      </c>
      <c r="M272" s="51" t="s">
        <v>227</v>
      </c>
      <c r="N272" s="51" t="s">
        <v>227</v>
      </c>
    </row>
    <row r="273" spans="1:14" ht="19.5" customHeight="1" x14ac:dyDescent="0.25">
      <c r="A273" s="99" t="s">
        <v>85</v>
      </c>
      <c r="B273" s="43" t="s">
        <v>86</v>
      </c>
      <c r="C273" s="29" t="s">
        <v>756</v>
      </c>
      <c r="D273" s="29" t="s">
        <v>260</v>
      </c>
      <c r="E273" s="43" t="s">
        <v>3596</v>
      </c>
      <c r="F273" s="55" t="s">
        <v>227</v>
      </c>
      <c r="G273" s="21" t="s">
        <v>3597</v>
      </c>
      <c r="H273" s="21" t="s">
        <v>3593</v>
      </c>
      <c r="I273" s="55" t="s">
        <v>213</v>
      </c>
      <c r="J273" s="100">
        <v>1727.96</v>
      </c>
      <c r="K273" s="100">
        <f t="shared" si="2"/>
        <v>1693.4008000000001</v>
      </c>
      <c r="L273" s="101">
        <v>0.02</v>
      </c>
      <c r="M273" s="51" t="s">
        <v>227</v>
      </c>
      <c r="N273" s="51" t="s">
        <v>227</v>
      </c>
    </row>
    <row r="274" spans="1:14" ht="19.5" customHeight="1" x14ac:dyDescent="0.25">
      <c r="A274" s="99" t="s">
        <v>85</v>
      </c>
      <c r="B274" s="43" t="s">
        <v>86</v>
      </c>
      <c r="C274" s="29" t="s">
        <v>756</v>
      </c>
      <c r="D274" s="29" t="s">
        <v>260</v>
      </c>
      <c r="E274" s="43" t="s">
        <v>3598</v>
      </c>
      <c r="F274" s="55" t="s">
        <v>227</v>
      </c>
      <c r="G274" s="21" t="s">
        <v>3599</v>
      </c>
      <c r="H274" s="21" t="s">
        <v>3600</v>
      </c>
      <c r="I274" s="55" t="s">
        <v>213</v>
      </c>
      <c r="J274" s="100">
        <v>197.48</v>
      </c>
      <c r="K274" s="100">
        <f t="shared" si="2"/>
        <v>193.53039999999999</v>
      </c>
      <c r="L274" s="101">
        <v>0.02</v>
      </c>
      <c r="M274" s="51" t="s">
        <v>227</v>
      </c>
      <c r="N274" s="51" t="s">
        <v>227</v>
      </c>
    </row>
    <row r="275" spans="1:14" ht="19.5" customHeight="1" x14ac:dyDescent="0.25">
      <c r="A275" s="99" t="s">
        <v>85</v>
      </c>
      <c r="B275" s="43" t="s">
        <v>86</v>
      </c>
      <c r="C275" s="29" t="s">
        <v>756</v>
      </c>
      <c r="D275" s="29" t="s">
        <v>260</v>
      </c>
      <c r="E275" s="43" t="s">
        <v>3601</v>
      </c>
      <c r="F275" s="55" t="s">
        <v>227</v>
      </c>
      <c r="G275" s="21" t="s">
        <v>3602</v>
      </c>
      <c r="H275" s="21" t="s">
        <v>3600</v>
      </c>
      <c r="I275" s="55" t="s">
        <v>213</v>
      </c>
      <c r="J275" s="100">
        <v>592.44000000000005</v>
      </c>
      <c r="K275" s="100">
        <f t="shared" si="2"/>
        <v>580.59120000000007</v>
      </c>
      <c r="L275" s="101">
        <v>0.02</v>
      </c>
      <c r="M275" s="51" t="s">
        <v>227</v>
      </c>
      <c r="N275" s="51" t="s">
        <v>227</v>
      </c>
    </row>
    <row r="276" spans="1:14" ht="19.5" customHeight="1" x14ac:dyDescent="0.25">
      <c r="A276" s="99" t="s">
        <v>85</v>
      </c>
      <c r="B276" s="43" t="s">
        <v>86</v>
      </c>
      <c r="C276" s="29" t="s">
        <v>756</v>
      </c>
      <c r="D276" s="29" t="s">
        <v>260</v>
      </c>
      <c r="E276" s="43" t="s">
        <v>3603</v>
      </c>
      <c r="F276" s="55" t="s">
        <v>227</v>
      </c>
      <c r="G276" s="21" t="s">
        <v>3604</v>
      </c>
      <c r="H276" s="21" t="s">
        <v>3600</v>
      </c>
      <c r="I276" s="55" t="s">
        <v>213</v>
      </c>
      <c r="J276" s="100">
        <v>987.41</v>
      </c>
      <c r="K276" s="100">
        <f t="shared" si="2"/>
        <v>967.66179999999997</v>
      </c>
      <c r="L276" s="101">
        <v>0.02</v>
      </c>
      <c r="M276" s="51" t="s">
        <v>227</v>
      </c>
      <c r="N276" s="51" t="s">
        <v>227</v>
      </c>
    </row>
    <row r="277" spans="1:14" ht="19.5" customHeight="1" x14ac:dyDescent="0.25">
      <c r="A277" s="99" t="s">
        <v>85</v>
      </c>
      <c r="B277" s="43" t="s">
        <v>86</v>
      </c>
      <c r="C277" s="29" t="s">
        <v>756</v>
      </c>
      <c r="D277" s="29" t="s">
        <v>260</v>
      </c>
      <c r="E277" s="43" t="s">
        <v>3605</v>
      </c>
      <c r="F277" s="55" t="s">
        <v>227</v>
      </c>
      <c r="G277" s="21" t="s">
        <v>3606</v>
      </c>
      <c r="H277" s="21" t="s">
        <v>3607</v>
      </c>
      <c r="I277" s="55" t="s">
        <v>213</v>
      </c>
      <c r="J277" s="100">
        <v>2196.98</v>
      </c>
      <c r="K277" s="100">
        <f t="shared" si="2"/>
        <v>2153.0403999999999</v>
      </c>
      <c r="L277" s="101">
        <v>0.02</v>
      </c>
      <c r="M277" s="51" t="s">
        <v>227</v>
      </c>
      <c r="N277" s="51" t="s">
        <v>227</v>
      </c>
    </row>
    <row r="278" spans="1:14" ht="19.5" customHeight="1" x14ac:dyDescent="0.25">
      <c r="A278" s="99" t="s">
        <v>85</v>
      </c>
      <c r="B278" s="43" t="s">
        <v>86</v>
      </c>
      <c r="C278" s="29" t="s">
        <v>756</v>
      </c>
      <c r="D278" s="29" t="s">
        <v>260</v>
      </c>
      <c r="E278" s="43" t="s">
        <v>3608</v>
      </c>
      <c r="F278" s="55" t="s">
        <v>227</v>
      </c>
      <c r="G278" s="21" t="s">
        <v>3609</v>
      </c>
      <c r="H278" s="21" t="s">
        <v>3607</v>
      </c>
      <c r="I278" s="55" t="s">
        <v>213</v>
      </c>
      <c r="J278" s="100">
        <v>2320.4</v>
      </c>
      <c r="K278" s="100">
        <f t="shared" si="2"/>
        <v>2273.9920000000002</v>
      </c>
      <c r="L278" s="101">
        <v>0.02</v>
      </c>
      <c r="M278" s="51" t="s">
        <v>227</v>
      </c>
      <c r="N278" s="51" t="s">
        <v>227</v>
      </c>
    </row>
    <row r="279" spans="1:14" ht="19.5" customHeight="1" x14ac:dyDescent="0.25">
      <c r="A279" s="99" t="s">
        <v>85</v>
      </c>
      <c r="B279" s="43" t="s">
        <v>86</v>
      </c>
      <c r="C279" s="29" t="s">
        <v>756</v>
      </c>
      <c r="D279" s="29" t="s">
        <v>260</v>
      </c>
      <c r="E279" s="43" t="s">
        <v>3610</v>
      </c>
      <c r="F279" s="55" t="s">
        <v>227</v>
      </c>
      <c r="G279" s="21" t="s">
        <v>3611</v>
      </c>
      <c r="H279" s="21" t="s">
        <v>3607</v>
      </c>
      <c r="I279" s="55" t="s">
        <v>213</v>
      </c>
      <c r="J279" s="100">
        <v>3554.66</v>
      </c>
      <c r="K279" s="100">
        <f t="shared" si="2"/>
        <v>3483.5667999999996</v>
      </c>
      <c r="L279" s="101">
        <v>0.02</v>
      </c>
      <c r="M279" s="51" t="s">
        <v>227</v>
      </c>
      <c r="N279" s="51" t="s">
        <v>227</v>
      </c>
    </row>
    <row r="280" spans="1:14" ht="19.5" customHeight="1" x14ac:dyDescent="0.25">
      <c r="A280" s="99" t="s">
        <v>85</v>
      </c>
      <c r="B280" s="43" t="s">
        <v>86</v>
      </c>
      <c r="C280" s="29" t="s">
        <v>756</v>
      </c>
      <c r="D280" s="29" t="s">
        <v>260</v>
      </c>
      <c r="E280" s="43" t="s">
        <v>3612</v>
      </c>
      <c r="F280" s="55" t="s">
        <v>227</v>
      </c>
      <c r="G280" s="21" t="s">
        <v>3613</v>
      </c>
      <c r="H280" s="21" t="s">
        <v>3607</v>
      </c>
      <c r="I280" s="55" t="s">
        <v>213</v>
      </c>
      <c r="J280" s="100">
        <v>3307.81</v>
      </c>
      <c r="K280" s="100">
        <f t="shared" si="2"/>
        <v>3241.6538</v>
      </c>
      <c r="L280" s="101">
        <v>0.02</v>
      </c>
      <c r="M280" s="51" t="s">
        <v>227</v>
      </c>
      <c r="N280" s="51" t="s">
        <v>227</v>
      </c>
    </row>
    <row r="281" spans="1:14" ht="19.5" customHeight="1" x14ac:dyDescent="0.25">
      <c r="A281" s="99" t="s">
        <v>85</v>
      </c>
      <c r="B281" s="43" t="s">
        <v>86</v>
      </c>
      <c r="C281" s="29" t="s">
        <v>756</v>
      </c>
      <c r="D281" s="29" t="s">
        <v>260</v>
      </c>
      <c r="E281" s="43" t="s">
        <v>3614</v>
      </c>
      <c r="F281" s="55" t="s">
        <v>227</v>
      </c>
      <c r="G281" s="21" t="s">
        <v>3615</v>
      </c>
      <c r="H281" s="21" t="s">
        <v>3607</v>
      </c>
      <c r="I281" s="55" t="s">
        <v>213</v>
      </c>
      <c r="J281" s="100">
        <v>2315.4699999999998</v>
      </c>
      <c r="K281" s="100">
        <f t="shared" si="2"/>
        <v>2269.1605999999997</v>
      </c>
      <c r="L281" s="101">
        <v>0.02</v>
      </c>
      <c r="M281" s="51" t="s">
        <v>227</v>
      </c>
      <c r="N281" s="51" t="s">
        <v>227</v>
      </c>
    </row>
    <row r="282" spans="1:14" ht="19.5" customHeight="1" x14ac:dyDescent="0.25">
      <c r="A282" s="99" t="s">
        <v>85</v>
      </c>
      <c r="B282" s="43" t="s">
        <v>86</v>
      </c>
      <c r="C282" s="29" t="s">
        <v>756</v>
      </c>
      <c r="D282" s="29" t="s">
        <v>260</v>
      </c>
      <c r="E282" s="43" t="s">
        <v>3616</v>
      </c>
      <c r="F282" s="55" t="s">
        <v>227</v>
      </c>
      <c r="G282" s="21" t="s">
        <v>3617</v>
      </c>
      <c r="H282" s="21" t="s">
        <v>3607</v>
      </c>
      <c r="I282" s="55" t="s">
        <v>213</v>
      </c>
      <c r="J282" s="100">
        <v>3450.98</v>
      </c>
      <c r="K282" s="100">
        <f t="shared" si="2"/>
        <v>3381.9603999999999</v>
      </c>
      <c r="L282" s="101">
        <v>0.02</v>
      </c>
      <c r="M282" s="51" t="s">
        <v>227</v>
      </c>
      <c r="N282" s="51" t="s">
        <v>227</v>
      </c>
    </row>
    <row r="283" spans="1:14" ht="19.5" customHeight="1" x14ac:dyDescent="0.25">
      <c r="A283" s="99" t="s">
        <v>85</v>
      </c>
      <c r="B283" s="43" t="s">
        <v>86</v>
      </c>
      <c r="C283" s="29" t="s">
        <v>756</v>
      </c>
      <c r="D283" s="29" t="s">
        <v>260</v>
      </c>
      <c r="E283" s="43" t="s">
        <v>3618</v>
      </c>
      <c r="F283" s="55" t="s">
        <v>227</v>
      </c>
      <c r="G283" s="36" t="s">
        <v>3619</v>
      </c>
      <c r="H283" s="36" t="s">
        <v>3607</v>
      </c>
      <c r="I283" s="36" t="s">
        <v>213</v>
      </c>
      <c r="J283" s="36">
        <v>3245.6</v>
      </c>
      <c r="K283" s="100">
        <f t="shared" si="2"/>
        <v>3180.6879999999996</v>
      </c>
      <c r="L283" s="101">
        <v>0.02</v>
      </c>
      <c r="M283" s="51" t="s">
        <v>227</v>
      </c>
      <c r="N283" s="51" t="s">
        <v>227</v>
      </c>
    </row>
    <row r="284" spans="1:14" ht="19.5" customHeight="1" x14ac:dyDescent="0.25">
      <c r="A284" s="99" t="s">
        <v>85</v>
      </c>
      <c r="B284" s="43" t="s">
        <v>86</v>
      </c>
      <c r="C284" s="29" t="s">
        <v>756</v>
      </c>
      <c r="D284" s="29" t="s">
        <v>260</v>
      </c>
      <c r="E284" s="43" t="s">
        <v>3620</v>
      </c>
      <c r="F284" s="55" t="s">
        <v>227</v>
      </c>
      <c r="G284" s="36" t="s">
        <v>3621</v>
      </c>
      <c r="H284" s="36" t="s">
        <v>3607</v>
      </c>
      <c r="I284" s="36" t="s">
        <v>213</v>
      </c>
      <c r="J284" s="36">
        <v>2258.1999999999998</v>
      </c>
      <c r="K284" s="100">
        <f t="shared" si="2"/>
        <v>2213.0359999999996</v>
      </c>
      <c r="L284" s="101">
        <v>0.02</v>
      </c>
      <c r="M284" s="51" t="s">
        <v>227</v>
      </c>
      <c r="N284" s="51" t="s">
        <v>227</v>
      </c>
    </row>
    <row r="285" spans="1:14" ht="19.5" customHeight="1" x14ac:dyDescent="0.25">
      <c r="A285" s="99" t="s">
        <v>85</v>
      </c>
      <c r="B285" s="43" t="s">
        <v>86</v>
      </c>
      <c r="C285" s="29" t="s">
        <v>756</v>
      </c>
      <c r="D285" s="29" t="s">
        <v>260</v>
      </c>
      <c r="E285" s="43" t="s">
        <v>3622</v>
      </c>
      <c r="F285" s="55" t="s">
        <v>227</v>
      </c>
      <c r="G285" s="36" t="s">
        <v>3623</v>
      </c>
      <c r="H285" s="36" t="s">
        <v>3624</v>
      </c>
      <c r="I285" s="36" t="s">
        <v>213</v>
      </c>
      <c r="J285" s="36">
        <v>27063.8</v>
      </c>
      <c r="K285" s="100">
        <f t="shared" si="2"/>
        <v>26522.523999999998</v>
      </c>
      <c r="L285" s="101">
        <v>0.02</v>
      </c>
      <c r="M285" s="51" t="s">
        <v>227</v>
      </c>
      <c r="N285" s="51" t="s">
        <v>227</v>
      </c>
    </row>
    <row r="286" spans="1:14" ht="19.5" customHeight="1" x14ac:dyDescent="0.25">
      <c r="A286" s="99" t="s">
        <v>85</v>
      </c>
      <c r="B286" s="43" t="s">
        <v>86</v>
      </c>
      <c r="C286" s="29" t="s">
        <v>756</v>
      </c>
      <c r="D286" s="29" t="s">
        <v>260</v>
      </c>
      <c r="E286" s="43" t="s">
        <v>3625</v>
      </c>
      <c r="F286" s="55" t="s">
        <v>227</v>
      </c>
      <c r="G286" s="36" t="s">
        <v>3626</v>
      </c>
      <c r="H286" s="36" t="s">
        <v>3624</v>
      </c>
      <c r="I286" s="36" t="s">
        <v>213</v>
      </c>
      <c r="J286" s="36">
        <v>48186.38</v>
      </c>
      <c r="K286" s="100">
        <f t="shared" si="2"/>
        <v>47222.652399999999</v>
      </c>
      <c r="L286" s="101">
        <v>0.02</v>
      </c>
      <c r="M286" s="51" t="s">
        <v>227</v>
      </c>
      <c r="N286" s="51" t="s">
        <v>227</v>
      </c>
    </row>
    <row r="287" spans="1:14" ht="19.5" customHeight="1" x14ac:dyDescent="0.25">
      <c r="A287" s="99" t="s">
        <v>85</v>
      </c>
      <c r="B287" s="43" t="s">
        <v>86</v>
      </c>
      <c r="C287" s="29" t="s">
        <v>756</v>
      </c>
      <c r="D287" s="29" t="s">
        <v>260</v>
      </c>
      <c r="E287" s="43" t="s">
        <v>3627</v>
      </c>
      <c r="F287" s="55" t="s">
        <v>227</v>
      </c>
      <c r="G287" s="36" t="s">
        <v>3628</v>
      </c>
      <c r="H287" s="36" t="s">
        <v>3624</v>
      </c>
      <c r="I287" s="36" t="s">
        <v>213</v>
      </c>
      <c r="J287" s="36">
        <v>29414.81</v>
      </c>
      <c r="K287" s="100">
        <f t="shared" si="2"/>
        <v>28826.513800000001</v>
      </c>
      <c r="L287" s="101">
        <v>0.02</v>
      </c>
      <c r="M287" s="51" t="s">
        <v>227</v>
      </c>
      <c r="N287" s="51" t="s">
        <v>227</v>
      </c>
    </row>
    <row r="288" spans="1:14" ht="19.5" customHeight="1" x14ac:dyDescent="0.25">
      <c r="A288" s="99" t="s">
        <v>85</v>
      </c>
      <c r="B288" s="43" t="s">
        <v>86</v>
      </c>
      <c r="C288" s="29" t="s">
        <v>756</v>
      </c>
      <c r="D288" s="29" t="s">
        <v>260</v>
      </c>
      <c r="E288" s="43" t="s">
        <v>3629</v>
      </c>
      <c r="F288" s="55" t="s">
        <v>227</v>
      </c>
      <c r="G288" s="36" t="s">
        <v>3630</v>
      </c>
      <c r="H288" s="36" t="s">
        <v>3624</v>
      </c>
      <c r="I288" s="36" t="s">
        <v>213</v>
      </c>
      <c r="J288" s="36">
        <v>52105.39</v>
      </c>
      <c r="K288" s="100">
        <f t="shared" si="2"/>
        <v>51063.282200000001</v>
      </c>
      <c r="L288" s="101">
        <v>0.02</v>
      </c>
      <c r="M288" s="51" t="s">
        <v>227</v>
      </c>
      <c r="N288" s="51" t="s">
        <v>227</v>
      </c>
    </row>
    <row r="289" spans="1:14" ht="19.5" customHeight="1" x14ac:dyDescent="0.25">
      <c r="A289" s="99" t="s">
        <v>85</v>
      </c>
      <c r="B289" s="43" t="s">
        <v>86</v>
      </c>
      <c r="C289" s="29" t="s">
        <v>756</v>
      </c>
      <c r="D289" s="29" t="s">
        <v>260</v>
      </c>
      <c r="E289" s="43" t="s">
        <v>3631</v>
      </c>
      <c r="F289" s="55" t="s">
        <v>227</v>
      </c>
      <c r="G289" s="36" t="s">
        <v>3632</v>
      </c>
      <c r="H289" s="36" t="s">
        <v>3624</v>
      </c>
      <c r="I289" s="36" t="s">
        <v>213</v>
      </c>
      <c r="J289" s="36">
        <v>20883.63</v>
      </c>
      <c r="K289" s="100">
        <f t="shared" si="2"/>
        <v>20465.957399999999</v>
      </c>
      <c r="L289" s="101">
        <v>0.02</v>
      </c>
      <c r="M289" s="51" t="s">
        <v>227</v>
      </c>
      <c r="N289" s="51" t="s">
        <v>227</v>
      </c>
    </row>
    <row r="290" spans="1:14" ht="19.5" customHeight="1" x14ac:dyDescent="0.25">
      <c r="A290" s="99" t="s">
        <v>85</v>
      </c>
      <c r="B290" s="43" t="s">
        <v>86</v>
      </c>
      <c r="C290" s="29" t="s">
        <v>756</v>
      </c>
      <c r="D290" s="29" t="s">
        <v>260</v>
      </c>
      <c r="E290" s="43" t="s">
        <v>3633</v>
      </c>
      <c r="F290" s="55" t="s">
        <v>227</v>
      </c>
      <c r="G290" s="36" t="s">
        <v>3634</v>
      </c>
      <c r="H290" s="36" t="s">
        <v>3624</v>
      </c>
      <c r="I290" s="36" t="s">
        <v>213</v>
      </c>
      <c r="J290" s="36">
        <v>34806.050000000003</v>
      </c>
      <c r="K290" s="100">
        <f t="shared" si="2"/>
        <v>34109.929000000004</v>
      </c>
      <c r="L290" s="101">
        <v>0.02</v>
      </c>
      <c r="M290" s="51" t="s">
        <v>227</v>
      </c>
      <c r="N290" s="51" t="s">
        <v>227</v>
      </c>
    </row>
    <row r="291" spans="1:14" ht="19.5" customHeight="1" x14ac:dyDescent="0.25">
      <c r="A291" s="99" t="s">
        <v>85</v>
      </c>
      <c r="B291" s="43" t="s">
        <v>86</v>
      </c>
      <c r="C291" s="29" t="s">
        <v>756</v>
      </c>
      <c r="D291" s="29" t="s">
        <v>260</v>
      </c>
      <c r="E291" s="43" t="s">
        <v>3635</v>
      </c>
      <c r="F291" s="55" t="s">
        <v>227</v>
      </c>
      <c r="G291" s="36" t="s">
        <v>3636</v>
      </c>
      <c r="H291" s="36" t="s">
        <v>3624</v>
      </c>
      <c r="I291" s="36" t="s">
        <v>213</v>
      </c>
      <c r="J291" s="36">
        <v>14343.05</v>
      </c>
      <c r="K291" s="100">
        <f t="shared" si="2"/>
        <v>14056.188999999998</v>
      </c>
      <c r="L291" s="101">
        <v>0.02</v>
      </c>
      <c r="M291" s="51" t="s">
        <v>227</v>
      </c>
      <c r="N291" s="51" t="s">
        <v>227</v>
      </c>
    </row>
    <row r="292" spans="1:14" ht="19.5" customHeight="1" x14ac:dyDescent="0.25">
      <c r="A292" s="99" t="s">
        <v>85</v>
      </c>
      <c r="B292" s="43" t="s">
        <v>86</v>
      </c>
      <c r="C292" s="29" t="s">
        <v>756</v>
      </c>
      <c r="D292" s="29" t="s">
        <v>260</v>
      </c>
      <c r="E292" s="43" t="s">
        <v>3637</v>
      </c>
      <c r="F292" s="55" t="s">
        <v>227</v>
      </c>
      <c r="G292" s="36" t="s">
        <v>3638</v>
      </c>
      <c r="H292" s="36" t="s">
        <v>3624</v>
      </c>
      <c r="I292" s="36" t="s">
        <v>213</v>
      </c>
      <c r="J292" s="36">
        <v>23906.080000000002</v>
      </c>
      <c r="K292" s="100">
        <f t="shared" si="2"/>
        <v>23427.9584</v>
      </c>
      <c r="L292" s="101">
        <v>0.02</v>
      </c>
      <c r="M292" s="51" t="s">
        <v>227</v>
      </c>
      <c r="N292" s="51" t="s">
        <v>227</v>
      </c>
    </row>
    <row r="293" spans="1:14" ht="19.5" customHeight="1" x14ac:dyDescent="0.25">
      <c r="A293" s="99" t="s">
        <v>85</v>
      </c>
      <c r="B293" s="43" t="s">
        <v>86</v>
      </c>
      <c r="C293" s="29" t="s">
        <v>756</v>
      </c>
      <c r="D293" s="29" t="s">
        <v>260</v>
      </c>
      <c r="E293" s="43" t="s">
        <v>3639</v>
      </c>
      <c r="F293" s="55" t="s">
        <v>227</v>
      </c>
      <c r="G293" s="36" t="s">
        <v>3640</v>
      </c>
      <c r="H293" s="36" t="s">
        <v>3624</v>
      </c>
      <c r="I293" s="36" t="s">
        <v>213</v>
      </c>
      <c r="J293" s="36">
        <v>80843.83</v>
      </c>
      <c r="K293" s="100">
        <f t="shared" si="2"/>
        <v>79226.953399999999</v>
      </c>
      <c r="L293" s="101">
        <v>0.02</v>
      </c>
      <c r="M293" s="51" t="s">
        <v>227</v>
      </c>
      <c r="N293" s="51" t="s">
        <v>227</v>
      </c>
    </row>
    <row r="294" spans="1:14" ht="19.5" customHeight="1" x14ac:dyDescent="0.25">
      <c r="A294" s="99" t="s">
        <v>85</v>
      </c>
      <c r="B294" s="43" t="s">
        <v>86</v>
      </c>
      <c r="C294" s="29" t="s">
        <v>756</v>
      </c>
      <c r="D294" s="29" t="s">
        <v>260</v>
      </c>
      <c r="E294" s="43" t="s">
        <v>3641</v>
      </c>
      <c r="F294" s="55" t="s">
        <v>227</v>
      </c>
      <c r="G294" s="36" t="s">
        <v>3642</v>
      </c>
      <c r="H294" s="36" t="s">
        <v>3624</v>
      </c>
      <c r="I294" s="36" t="s">
        <v>213</v>
      </c>
      <c r="J294" s="36">
        <v>125071.7</v>
      </c>
      <c r="K294" s="100">
        <f t="shared" si="2"/>
        <v>122570.26599999999</v>
      </c>
      <c r="L294" s="101">
        <v>0.02</v>
      </c>
      <c r="M294" s="51" t="s">
        <v>227</v>
      </c>
      <c r="N294" s="51" t="s">
        <v>227</v>
      </c>
    </row>
    <row r="295" spans="1:14" ht="19.5" customHeight="1" x14ac:dyDescent="0.25">
      <c r="A295" s="99" t="s">
        <v>85</v>
      </c>
      <c r="B295" s="43" t="s">
        <v>86</v>
      </c>
      <c r="C295" s="29" t="s">
        <v>756</v>
      </c>
      <c r="D295" s="29" t="s">
        <v>260</v>
      </c>
      <c r="E295" s="43" t="s">
        <v>3643</v>
      </c>
      <c r="F295" s="55" t="s">
        <v>227</v>
      </c>
      <c r="G295" s="36" t="s">
        <v>3644</v>
      </c>
      <c r="H295" s="36" t="s">
        <v>3624</v>
      </c>
      <c r="I295" s="36" t="s">
        <v>213</v>
      </c>
      <c r="J295" s="36">
        <v>107306.3</v>
      </c>
      <c r="K295" s="100">
        <f t="shared" si="2"/>
        <v>105160.174</v>
      </c>
      <c r="L295" s="101">
        <v>0.02</v>
      </c>
      <c r="M295" s="51" t="s">
        <v>227</v>
      </c>
      <c r="N295" s="51" t="s">
        <v>227</v>
      </c>
    </row>
    <row r="296" spans="1:14" ht="19.5" customHeight="1" x14ac:dyDescent="0.25">
      <c r="A296" s="99" t="s">
        <v>85</v>
      </c>
      <c r="B296" s="43" t="s">
        <v>86</v>
      </c>
      <c r="C296" s="29" t="s">
        <v>756</v>
      </c>
      <c r="D296" s="29" t="s">
        <v>260</v>
      </c>
      <c r="E296" s="43" t="s">
        <v>3645</v>
      </c>
      <c r="F296" s="55" t="s">
        <v>227</v>
      </c>
      <c r="G296" s="36" t="s">
        <v>3646</v>
      </c>
      <c r="H296" s="36" t="s">
        <v>3624</v>
      </c>
      <c r="I296" s="36" t="s">
        <v>213</v>
      </c>
      <c r="J296" s="36">
        <v>169175.15</v>
      </c>
      <c r="K296" s="100">
        <f t="shared" si="2"/>
        <v>165791.647</v>
      </c>
      <c r="L296" s="101">
        <v>0.02</v>
      </c>
      <c r="M296" s="51" t="s">
        <v>227</v>
      </c>
      <c r="N296" s="51" t="s">
        <v>227</v>
      </c>
    </row>
    <row r="297" spans="1:14" ht="19.5" customHeight="1" x14ac:dyDescent="0.25">
      <c r="A297" s="99" t="s">
        <v>85</v>
      </c>
      <c r="B297" s="43" t="s">
        <v>86</v>
      </c>
      <c r="C297" s="29" t="s">
        <v>756</v>
      </c>
      <c r="D297" s="29" t="s">
        <v>260</v>
      </c>
      <c r="E297" s="43" t="s">
        <v>3647</v>
      </c>
      <c r="F297" s="55" t="s">
        <v>227</v>
      </c>
      <c r="G297" s="36" t="s">
        <v>3648</v>
      </c>
      <c r="H297" s="36" t="s">
        <v>3624</v>
      </c>
      <c r="I297" s="36" t="s">
        <v>213</v>
      </c>
      <c r="J297" s="36">
        <v>133670.03</v>
      </c>
      <c r="K297" s="100">
        <f t="shared" si="2"/>
        <v>130996.62939999999</v>
      </c>
      <c r="L297" s="101">
        <v>0.02</v>
      </c>
      <c r="M297" s="51" t="s">
        <v>227</v>
      </c>
      <c r="N297" s="51" t="s">
        <v>227</v>
      </c>
    </row>
    <row r="298" spans="1:14" ht="19.5" customHeight="1" x14ac:dyDescent="0.25">
      <c r="A298" s="99" t="s">
        <v>85</v>
      </c>
      <c r="B298" s="43" t="s">
        <v>86</v>
      </c>
      <c r="C298" s="29" t="s">
        <v>756</v>
      </c>
      <c r="D298" s="29" t="s">
        <v>260</v>
      </c>
      <c r="E298" s="43" t="s">
        <v>3649</v>
      </c>
      <c r="F298" s="55" t="s">
        <v>227</v>
      </c>
      <c r="G298" s="36" t="s">
        <v>3650</v>
      </c>
      <c r="H298" s="36" t="s">
        <v>3624</v>
      </c>
      <c r="I298" s="36" t="s">
        <v>213</v>
      </c>
      <c r="J298" s="36">
        <v>213114.7</v>
      </c>
      <c r="K298" s="100">
        <f t="shared" si="2"/>
        <v>208852.40600000002</v>
      </c>
      <c r="L298" s="101">
        <v>0.02</v>
      </c>
      <c r="M298" s="51" t="s">
        <v>227</v>
      </c>
      <c r="N298" s="51" t="s">
        <v>227</v>
      </c>
    </row>
    <row r="299" spans="1:14" ht="19.5" customHeight="1" x14ac:dyDescent="0.25">
      <c r="A299" s="99" t="s">
        <v>85</v>
      </c>
      <c r="B299" s="43" t="s">
        <v>86</v>
      </c>
      <c r="C299" s="29" t="s">
        <v>756</v>
      </c>
      <c r="D299" s="29" t="s">
        <v>260</v>
      </c>
      <c r="E299" s="43" t="s">
        <v>3651</v>
      </c>
      <c r="F299" s="55" t="s">
        <v>227</v>
      </c>
      <c r="G299" s="36" t="s">
        <v>3652</v>
      </c>
      <c r="H299" s="36" t="s">
        <v>3624</v>
      </c>
      <c r="I299" s="36" t="s">
        <v>213</v>
      </c>
      <c r="J299" s="36">
        <v>16292.19</v>
      </c>
      <c r="K299" s="100">
        <f t="shared" si="2"/>
        <v>15966.3462</v>
      </c>
      <c r="L299" s="101">
        <v>0.02</v>
      </c>
      <c r="M299" s="51" t="s">
        <v>227</v>
      </c>
      <c r="N299" s="51" t="s">
        <v>227</v>
      </c>
    </row>
    <row r="300" spans="1:14" ht="19.5" customHeight="1" x14ac:dyDescent="0.25">
      <c r="A300" s="99" t="s">
        <v>85</v>
      </c>
      <c r="B300" s="43" t="s">
        <v>86</v>
      </c>
      <c r="C300" s="29" t="s">
        <v>756</v>
      </c>
      <c r="D300" s="29" t="s">
        <v>260</v>
      </c>
      <c r="E300" s="43" t="s">
        <v>3653</v>
      </c>
      <c r="F300" s="55" t="s">
        <v>227</v>
      </c>
      <c r="G300" s="36" t="s">
        <v>3654</v>
      </c>
      <c r="H300" s="36" t="s">
        <v>3624</v>
      </c>
      <c r="I300" s="36" t="s">
        <v>213</v>
      </c>
      <c r="J300" s="36">
        <v>27153.65</v>
      </c>
      <c r="K300" s="100">
        <f t="shared" si="2"/>
        <v>26610.577000000001</v>
      </c>
      <c r="L300" s="101">
        <v>0.02</v>
      </c>
      <c r="M300" s="51" t="s">
        <v>227</v>
      </c>
      <c r="N300" s="51" t="s">
        <v>227</v>
      </c>
    </row>
    <row r="301" spans="1:14" ht="19.5" customHeight="1" x14ac:dyDescent="0.25">
      <c r="A301" s="99" t="s">
        <v>85</v>
      </c>
      <c r="B301" s="43" t="s">
        <v>86</v>
      </c>
      <c r="C301" s="29" t="s">
        <v>756</v>
      </c>
      <c r="D301" s="29" t="s">
        <v>260</v>
      </c>
      <c r="E301" s="43" t="s">
        <v>3655</v>
      </c>
      <c r="F301" s="55" t="s">
        <v>227</v>
      </c>
      <c r="G301" s="36" t="s">
        <v>3656</v>
      </c>
      <c r="H301" s="36" t="s">
        <v>3624</v>
      </c>
      <c r="I301" s="36" t="s">
        <v>213</v>
      </c>
      <c r="J301" s="36">
        <v>20389.919999999998</v>
      </c>
      <c r="K301" s="100">
        <f t="shared" si="2"/>
        <v>19982.121599999999</v>
      </c>
      <c r="L301" s="101">
        <v>0.02</v>
      </c>
      <c r="M301" s="51" t="s">
        <v>227</v>
      </c>
      <c r="N301" s="51" t="s">
        <v>227</v>
      </c>
    </row>
    <row r="302" spans="1:14" ht="19.5" customHeight="1" x14ac:dyDescent="0.25">
      <c r="A302" s="99" t="s">
        <v>85</v>
      </c>
      <c r="B302" s="43" t="s">
        <v>86</v>
      </c>
      <c r="C302" s="29" t="s">
        <v>756</v>
      </c>
      <c r="D302" s="29" t="s">
        <v>260</v>
      </c>
      <c r="E302" s="43" t="s">
        <v>3657</v>
      </c>
      <c r="F302" s="55" t="s">
        <v>227</v>
      </c>
      <c r="G302" s="36" t="s">
        <v>3658</v>
      </c>
      <c r="H302" s="36" t="s">
        <v>3624</v>
      </c>
      <c r="I302" s="36" t="s">
        <v>213</v>
      </c>
      <c r="J302" s="36">
        <v>31268.17</v>
      </c>
      <c r="K302" s="100">
        <f t="shared" si="2"/>
        <v>30642.806599999996</v>
      </c>
      <c r="L302" s="101">
        <v>0.02</v>
      </c>
      <c r="M302" s="51" t="s">
        <v>227</v>
      </c>
      <c r="N302" s="51" t="s">
        <v>227</v>
      </c>
    </row>
    <row r="303" spans="1:14" ht="19.5" customHeight="1" x14ac:dyDescent="0.25">
      <c r="A303" s="29" t="s">
        <v>85</v>
      </c>
      <c r="B303" s="29" t="s">
        <v>86</v>
      </c>
      <c r="C303" s="29" t="s">
        <v>280</v>
      </c>
      <c r="D303" s="29" t="s">
        <v>260</v>
      </c>
      <c r="E303" s="29" t="s">
        <v>3031</v>
      </c>
      <c r="F303" s="55" t="s">
        <v>227</v>
      </c>
      <c r="G303" s="21" t="s">
        <v>3659</v>
      </c>
      <c r="H303" s="21" t="s">
        <v>3660</v>
      </c>
      <c r="I303" s="29" t="s">
        <v>213</v>
      </c>
      <c r="J303" s="41">
        <v>765.24</v>
      </c>
      <c r="K303" s="100">
        <f t="shared" si="2"/>
        <v>749.93520000000001</v>
      </c>
      <c r="L303" s="101">
        <v>0.02</v>
      </c>
      <c r="M303" s="29" t="s">
        <v>227</v>
      </c>
      <c r="N303" s="55" t="s">
        <v>227</v>
      </c>
    </row>
    <row r="304" spans="1:14" ht="19.5" customHeight="1" x14ac:dyDescent="0.25">
      <c r="A304" s="29" t="s">
        <v>85</v>
      </c>
      <c r="B304" s="29" t="s">
        <v>86</v>
      </c>
      <c r="C304" s="29" t="s">
        <v>280</v>
      </c>
      <c r="D304" s="29" t="s">
        <v>260</v>
      </c>
      <c r="E304" s="29" t="s">
        <v>3034</v>
      </c>
      <c r="F304" s="55" t="s">
        <v>227</v>
      </c>
      <c r="G304" s="21" t="s">
        <v>3661</v>
      </c>
      <c r="H304" s="21" t="s">
        <v>3662</v>
      </c>
      <c r="I304" s="29" t="s">
        <v>213</v>
      </c>
      <c r="J304" s="41">
        <v>1431.74</v>
      </c>
      <c r="K304" s="100">
        <f t="shared" si="2"/>
        <v>1403.1052</v>
      </c>
      <c r="L304" s="101">
        <v>0.02</v>
      </c>
      <c r="M304" s="29" t="s">
        <v>227</v>
      </c>
      <c r="N304" s="55" t="s">
        <v>227</v>
      </c>
    </row>
    <row r="305" spans="1:14" ht="19.5" customHeight="1" x14ac:dyDescent="0.25">
      <c r="A305" s="29" t="s">
        <v>85</v>
      </c>
      <c r="B305" s="29" t="s">
        <v>86</v>
      </c>
      <c r="C305" s="29" t="s">
        <v>280</v>
      </c>
      <c r="D305" s="29" t="s">
        <v>260</v>
      </c>
      <c r="E305" s="29" t="s">
        <v>3037</v>
      </c>
      <c r="F305" s="55" t="s">
        <v>227</v>
      </c>
      <c r="G305" s="21" t="s">
        <v>3663</v>
      </c>
      <c r="H305" s="21" t="s">
        <v>3664</v>
      </c>
      <c r="I305" s="29" t="s">
        <v>213</v>
      </c>
      <c r="J305" s="41">
        <v>2098.2399999999998</v>
      </c>
      <c r="K305" s="100">
        <f t="shared" si="2"/>
        <v>2056.2751999999996</v>
      </c>
      <c r="L305" s="101">
        <v>0.02</v>
      </c>
      <c r="M305" s="29" t="s">
        <v>227</v>
      </c>
      <c r="N305" s="55" t="s">
        <v>227</v>
      </c>
    </row>
    <row r="306" spans="1:14" ht="19.5" customHeight="1" x14ac:dyDescent="0.25">
      <c r="A306" s="29" t="s">
        <v>85</v>
      </c>
      <c r="B306" s="29" t="s">
        <v>86</v>
      </c>
      <c r="C306" s="29" t="s">
        <v>280</v>
      </c>
      <c r="D306" s="29" t="s">
        <v>260</v>
      </c>
      <c r="E306" s="29" t="s">
        <v>3040</v>
      </c>
      <c r="F306" s="55" t="s">
        <v>227</v>
      </c>
      <c r="G306" s="21" t="s">
        <v>3665</v>
      </c>
      <c r="H306" s="21" t="s">
        <v>3666</v>
      </c>
      <c r="I306" s="29" t="s">
        <v>213</v>
      </c>
      <c r="J306" s="41">
        <v>2468.5100000000002</v>
      </c>
      <c r="K306" s="100">
        <f t="shared" si="2"/>
        <v>2419.1398000000004</v>
      </c>
      <c r="L306" s="101">
        <v>0.02</v>
      </c>
      <c r="M306" s="29" t="s">
        <v>227</v>
      </c>
      <c r="N306" s="55" t="s">
        <v>227</v>
      </c>
    </row>
    <row r="307" spans="1:14" ht="19.5" customHeight="1" x14ac:dyDescent="0.25">
      <c r="A307" s="29" t="s">
        <v>85</v>
      </c>
      <c r="B307" s="29" t="s">
        <v>86</v>
      </c>
      <c r="C307" s="29" t="s">
        <v>280</v>
      </c>
      <c r="D307" s="29" t="s">
        <v>260</v>
      </c>
      <c r="E307" s="29" t="s">
        <v>3043</v>
      </c>
      <c r="F307" s="55" t="s">
        <v>227</v>
      </c>
      <c r="G307" s="21" t="s">
        <v>3667</v>
      </c>
      <c r="H307" s="21" t="s">
        <v>3668</v>
      </c>
      <c r="I307" s="29" t="s">
        <v>213</v>
      </c>
      <c r="J307" s="41">
        <v>2517.88</v>
      </c>
      <c r="K307" s="100">
        <f t="shared" si="2"/>
        <v>2467.5224000000003</v>
      </c>
      <c r="L307" s="101">
        <v>0.02</v>
      </c>
      <c r="M307" s="29" t="s">
        <v>227</v>
      </c>
      <c r="N307" s="55" t="s">
        <v>227</v>
      </c>
    </row>
    <row r="308" spans="1:14" ht="19.5" customHeight="1" x14ac:dyDescent="0.25">
      <c r="A308" s="29" t="s">
        <v>85</v>
      </c>
      <c r="B308" s="29" t="s">
        <v>86</v>
      </c>
      <c r="C308" s="29" t="s">
        <v>280</v>
      </c>
      <c r="D308" s="29" t="s">
        <v>260</v>
      </c>
      <c r="E308" s="29" t="s">
        <v>3096</v>
      </c>
      <c r="F308" s="55" t="s">
        <v>227</v>
      </c>
      <c r="G308" s="21" t="s">
        <v>3669</v>
      </c>
      <c r="H308" s="21" t="s">
        <v>3670</v>
      </c>
      <c r="I308" s="29" t="s">
        <v>213</v>
      </c>
      <c r="J308" s="41">
        <v>562.82000000000005</v>
      </c>
      <c r="K308" s="100">
        <f t="shared" si="2"/>
        <v>551.56360000000006</v>
      </c>
      <c r="L308" s="101">
        <v>0.02</v>
      </c>
      <c r="M308" s="29" t="s">
        <v>227</v>
      </c>
      <c r="N308" s="55" t="s">
        <v>227</v>
      </c>
    </row>
    <row r="309" spans="1:14" ht="19.5" customHeight="1" x14ac:dyDescent="0.25">
      <c r="A309" s="29" t="s">
        <v>85</v>
      </c>
      <c r="B309" s="29" t="s">
        <v>86</v>
      </c>
      <c r="C309" s="29" t="s">
        <v>280</v>
      </c>
      <c r="D309" s="29" t="s">
        <v>260</v>
      </c>
      <c r="E309" s="29" t="s">
        <v>3099</v>
      </c>
      <c r="F309" s="55" t="s">
        <v>227</v>
      </c>
      <c r="G309" s="21" t="s">
        <v>3671</v>
      </c>
      <c r="H309" s="21" t="s">
        <v>3672</v>
      </c>
      <c r="I309" s="29" t="s">
        <v>213</v>
      </c>
      <c r="J309" s="41">
        <v>1066.4000000000001</v>
      </c>
      <c r="K309" s="100">
        <f t="shared" si="2"/>
        <v>1045.0720000000001</v>
      </c>
      <c r="L309" s="101">
        <v>0.02</v>
      </c>
      <c r="M309" s="29" t="s">
        <v>227</v>
      </c>
      <c r="N309" s="55" t="s">
        <v>227</v>
      </c>
    </row>
    <row r="310" spans="1:14" ht="19.5" customHeight="1" x14ac:dyDescent="0.25">
      <c r="A310" s="29" t="s">
        <v>85</v>
      </c>
      <c r="B310" s="29" t="s">
        <v>86</v>
      </c>
      <c r="C310" s="29" t="s">
        <v>280</v>
      </c>
      <c r="D310" s="29" t="s">
        <v>260</v>
      </c>
      <c r="E310" s="29" t="s">
        <v>3102</v>
      </c>
      <c r="F310" s="55" t="s">
        <v>227</v>
      </c>
      <c r="G310" s="21" t="s">
        <v>3673</v>
      </c>
      <c r="H310" s="21" t="s">
        <v>3674</v>
      </c>
      <c r="I310" s="29" t="s">
        <v>213</v>
      </c>
      <c r="J310" s="41">
        <v>1579.85</v>
      </c>
      <c r="K310" s="100">
        <f t="shared" si="2"/>
        <v>1548.2529999999999</v>
      </c>
      <c r="L310" s="101">
        <v>0.02</v>
      </c>
      <c r="M310" s="29" t="s">
        <v>227</v>
      </c>
      <c r="N310" s="55" t="s">
        <v>227</v>
      </c>
    </row>
    <row r="311" spans="1:14" ht="19.5" customHeight="1" x14ac:dyDescent="0.25">
      <c r="A311" s="29" t="s">
        <v>85</v>
      </c>
      <c r="B311" s="29" t="s">
        <v>86</v>
      </c>
      <c r="C311" s="29" t="s">
        <v>280</v>
      </c>
      <c r="D311" s="29" t="s">
        <v>260</v>
      </c>
      <c r="E311" s="29" t="s">
        <v>3105</v>
      </c>
      <c r="F311" s="55" t="s">
        <v>227</v>
      </c>
      <c r="G311" s="21" t="s">
        <v>3675</v>
      </c>
      <c r="H311" s="21" t="s">
        <v>3676</v>
      </c>
      <c r="I311" s="29" t="s">
        <v>213</v>
      </c>
      <c r="J311" s="41">
        <v>1974.81</v>
      </c>
      <c r="K311" s="100">
        <f t="shared" si="2"/>
        <v>1935.3137999999999</v>
      </c>
      <c r="L311" s="101">
        <v>0.02</v>
      </c>
      <c r="M311" s="29" t="s">
        <v>227</v>
      </c>
      <c r="N311" s="55" t="s">
        <v>227</v>
      </c>
    </row>
    <row r="312" spans="1:14" ht="19.5" customHeight="1" x14ac:dyDescent="0.25">
      <c r="A312" s="29" t="s">
        <v>85</v>
      </c>
      <c r="B312" s="29" t="s">
        <v>86</v>
      </c>
      <c r="C312" s="29" t="s">
        <v>280</v>
      </c>
      <c r="D312" s="29" t="s">
        <v>260</v>
      </c>
      <c r="E312" s="29" t="s">
        <v>3108</v>
      </c>
      <c r="F312" s="55" t="s">
        <v>227</v>
      </c>
      <c r="G312" s="21" t="s">
        <v>3677</v>
      </c>
      <c r="H312" s="21" t="s">
        <v>3678</v>
      </c>
      <c r="I312" s="29" t="s">
        <v>213</v>
      </c>
      <c r="J312" s="41">
        <v>2419.14</v>
      </c>
      <c r="K312" s="100">
        <f t="shared" si="2"/>
        <v>2370.7572</v>
      </c>
      <c r="L312" s="101">
        <v>0.02</v>
      </c>
      <c r="M312" s="29" t="s">
        <v>227</v>
      </c>
      <c r="N312" s="55" t="s">
        <v>227</v>
      </c>
    </row>
    <row r="313" spans="1:14" ht="19.5" customHeight="1" x14ac:dyDescent="0.25">
      <c r="A313" s="29" t="s">
        <v>85</v>
      </c>
      <c r="B313" s="29" t="s">
        <v>86</v>
      </c>
      <c r="C313" s="29" t="s">
        <v>280</v>
      </c>
      <c r="D313" s="29" t="s">
        <v>260</v>
      </c>
      <c r="E313" s="29" t="s">
        <v>3016</v>
      </c>
      <c r="F313" s="55" t="s">
        <v>227</v>
      </c>
      <c r="G313" s="21" t="s">
        <v>3679</v>
      </c>
      <c r="H313" s="21" t="s">
        <v>3680</v>
      </c>
      <c r="I313" s="29" t="s">
        <v>213</v>
      </c>
      <c r="J313" s="41">
        <v>207.36</v>
      </c>
      <c r="K313" s="100">
        <f t="shared" si="2"/>
        <v>203.21280000000002</v>
      </c>
      <c r="L313" s="101">
        <v>0.02</v>
      </c>
      <c r="M313" s="29" t="s">
        <v>227</v>
      </c>
      <c r="N313" s="55" t="s">
        <v>227</v>
      </c>
    </row>
    <row r="314" spans="1:14" ht="19.5" customHeight="1" x14ac:dyDescent="0.25">
      <c r="A314" s="29" t="s">
        <v>85</v>
      </c>
      <c r="B314" s="29" t="s">
        <v>86</v>
      </c>
      <c r="C314" s="29" t="s">
        <v>280</v>
      </c>
      <c r="D314" s="29" t="s">
        <v>260</v>
      </c>
      <c r="E314" s="29" t="s">
        <v>3019</v>
      </c>
      <c r="F314" s="55" t="s">
        <v>227</v>
      </c>
      <c r="G314" s="21" t="s">
        <v>3681</v>
      </c>
      <c r="H314" s="21" t="s">
        <v>3682</v>
      </c>
      <c r="I314" s="29" t="s">
        <v>213</v>
      </c>
      <c r="J314" s="41">
        <v>370.28</v>
      </c>
      <c r="K314" s="100">
        <f t="shared" si="2"/>
        <v>362.87439999999998</v>
      </c>
      <c r="L314" s="101">
        <v>0.02</v>
      </c>
      <c r="M314" s="29" t="s">
        <v>227</v>
      </c>
      <c r="N314" s="55" t="s">
        <v>227</v>
      </c>
    </row>
    <row r="315" spans="1:14" ht="19.5" customHeight="1" x14ac:dyDescent="0.25">
      <c r="A315" s="29" t="s">
        <v>85</v>
      </c>
      <c r="B315" s="29" t="s">
        <v>86</v>
      </c>
      <c r="C315" s="29" t="s">
        <v>280</v>
      </c>
      <c r="D315" s="29" t="s">
        <v>260</v>
      </c>
      <c r="E315" s="29" t="s">
        <v>3022</v>
      </c>
      <c r="F315" s="55" t="s">
        <v>227</v>
      </c>
      <c r="G315" s="21" t="s">
        <v>3683</v>
      </c>
      <c r="H315" s="21" t="s">
        <v>3684</v>
      </c>
      <c r="I315" s="29" t="s">
        <v>213</v>
      </c>
      <c r="J315" s="41">
        <v>513.45000000000005</v>
      </c>
      <c r="K315" s="100">
        <f t="shared" si="2"/>
        <v>503.18100000000004</v>
      </c>
      <c r="L315" s="101">
        <v>0.02</v>
      </c>
      <c r="M315" s="29" t="s">
        <v>227</v>
      </c>
      <c r="N315" s="55" t="s">
        <v>227</v>
      </c>
    </row>
    <row r="316" spans="1:14" ht="19.5" customHeight="1" x14ac:dyDescent="0.25">
      <c r="A316" s="29" t="s">
        <v>85</v>
      </c>
      <c r="B316" s="29" t="s">
        <v>86</v>
      </c>
      <c r="C316" s="29" t="s">
        <v>280</v>
      </c>
      <c r="D316" s="29" t="s">
        <v>260</v>
      </c>
      <c r="E316" s="29" t="s">
        <v>3025</v>
      </c>
      <c r="F316" s="55" t="s">
        <v>227</v>
      </c>
      <c r="G316" s="21" t="s">
        <v>3685</v>
      </c>
      <c r="H316" s="21" t="s">
        <v>3686</v>
      </c>
      <c r="I316" s="29" t="s">
        <v>213</v>
      </c>
      <c r="J316" s="41">
        <v>686.25</v>
      </c>
      <c r="K316" s="100">
        <f t="shared" si="2"/>
        <v>672.52499999999998</v>
      </c>
      <c r="L316" s="101">
        <v>0.02</v>
      </c>
      <c r="M316" s="29" t="s">
        <v>227</v>
      </c>
      <c r="N316" s="55" t="s">
        <v>227</v>
      </c>
    </row>
    <row r="317" spans="1:14" ht="19.5" customHeight="1" x14ac:dyDescent="0.25">
      <c r="A317" s="29" t="s">
        <v>85</v>
      </c>
      <c r="B317" s="29" t="s">
        <v>86</v>
      </c>
      <c r="C317" s="29" t="s">
        <v>280</v>
      </c>
      <c r="D317" s="29" t="s">
        <v>260</v>
      </c>
      <c r="E317" s="29" t="s">
        <v>3028</v>
      </c>
      <c r="F317" s="55" t="s">
        <v>227</v>
      </c>
      <c r="G317" s="21" t="s">
        <v>3687</v>
      </c>
      <c r="H317" s="21" t="s">
        <v>3688</v>
      </c>
      <c r="I317" s="29" t="s">
        <v>213</v>
      </c>
      <c r="J317" s="41">
        <v>715.87</v>
      </c>
      <c r="K317" s="100">
        <f t="shared" si="2"/>
        <v>701.55259999999998</v>
      </c>
      <c r="L317" s="101">
        <v>0.02</v>
      </c>
      <c r="M317" s="29" t="s">
        <v>227</v>
      </c>
      <c r="N317" s="55" t="s">
        <v>227</v>
      </c>
    </row>
    <row r="318" spans="1:14" ht="19.5" customHeight="1" x14ac:dyDescent="0.25">
      <c r="A318" s="29" t="s">
        <v>85</v>
      </c>
      <c r="B318" s="29" t="s">
        <v>86</v>
      </c>
      <c r="C318" s="29" t="s">
        <v>280</v>
      </c>
      <c r="D318" s="29" t="s">
        <v>260</v>
      </c>
      <c r="E318" s="29" t="s">
        <v>3361</v>
      </c>
      <c r="F318" s="55" t="s">
        <v>227</v>
      </c>
      <c r="G318" s="21" t="s">
        <v>3689</v>
      </c>
      <c r="H318" s="21" t="s">
        <v>3690</v>
      </c>
      <c r="I318" s="29" t="s">
        <v>213</v>
      </c>
      <c r="J318" s="41">
        <v>3465.79</v>
      </c>
      <c r="K318" s="100">
        <f t="shared" si="2"/>
        <v>3396.4742000000001</v>
      </c>
      <c r="L318" s="101">
        <v>0.02</v>
      </c>
      <c r="M318" s="29" t="s">
        <v>227</v>
      </c>
      <c r="N318" s="55" t="s">
        <v>227</v>
      </c>
    </row>
    <row r="319" spans="1:14" ht="19.5" customHeight="1" x14ac:dyDescent="0.25">
      <c r="A319" s="29" t="s">
        <v>85</v>
      </c>
      <c r="B319" s="29" t="s">
        <v>86</v>
      </c>
      <c r="C319" s="29" t="s">
        <v>280</v>
      </c>
      <c r="D319" s="29" t="s">
        <v>260</v>
      </c>
      <c r="E319" s="29" t="s">
        <v>3451</v>
      </c>
      <c r="F319" s="55" t="s">
        <v>227</v>
      </c>
      <c r="G319" s="21" t="s">
        <v>3691</v>
      </c>
      <c r="H319" s="21" t="s">
        <v>3692</v>
      </c>
      <c r="I319" s="29" t="s">
        <v>213</v>
      </c>
      <c r="J319" s="41">
        <v>6497.13</v>
      </c>
      <c r="K319" s="100">
        <f t="shared" si="2"/>
        <v>6367.1873999999998</v>
      </c>
      <c r="L319" s="101">
        <v>0.02</v>
      </c>
      <c r="M319" s="29" t="s">
        <v>227</v>
      </c>
      <c r="N319" s="55" t="s">
        <v>227</v>
      </c>
    </row>
    <row r="320" spans="1:14" ht="19.5" customHeight="1" x14ac:dyDescent="0.25">
      <c r="A320" s="29" t="s">
        <v>85</v>
      </c>
      <c r="B320" s="29" t="s">
        <v>86</v>
      </c>
      <c r="C320" s="29" t="s">
        <v>280</v>
      </c>
      <c r="D320" s="29" t="s">
        <v>260</v>
      </c>
      <c r="E320" s="29" t="s">
        <v>3365</v>
      </c>
      <c r="F320" s="55" t="s">
        <v>227</v>
      </c>
      <c r="G320" s="21" t="s">
        <v>3693</v>
      </c>
      <c r="H320" s="21" t="s">
        <v>3694</v>
      </c>
      <c r="I320" s="29" t="s">
        <v>213</v>
      </c>
      <c r="J320" s="41">
        <v>9192.75</v>
      </c>
      <c r="K320" s="100">
        <f t="shared" si="2"/>
        <v>9008.8950000000004</v>
      </c>
      <c r="L320" s="101">
        <v>0.02</v>
      </c>
      <c r="M320" s="29" t="s">
        <v>227</v>
      </c>
      <c r="N320" s="55" t="s">
        <v>227</v>
      </c>
    </row>
    <row r="321" spans="1:14" ht="19.5" customHeight="1" x14ac:dyDescent="0.25">
      <c r="A321" s="29" t="s">
        <v>85</v>
      </c>
      <c r="B321" s="29" t="s">
        <v>86</v>
      </c>
      <c r="C321" s="29" t="s">
        <v>280</v>
      </c>
      <c r="D321" s="29" t="s">
        <v>260</v>
      </c>
      <c r="E321" s="29" t="s">
        <v>3454</v>
      </c>
      <c r="F321" s="55" t="s">
        <v>227</v>
      </c>
      <c r="G321" s="21" t="s">
        <v>3695</v>
      </c>
      <c r="H321" s="21" t="s">
        <v>3696</v>
      </c>
      <c r="I321" s="29" t="s">
        <v>213</v>
      </c>
      <c r="J321" s="41">
        <v>11552.64</v>
      </c>
      <c r="K321" s="100">
        <f t="shared" si="2"/>
        <v>11321.5872</v>
      </c>
      <c r="L321" s="101">
        <v>0.02</v>
      </c>
      <c r="M321" s="29" t="s">
        <v>227</v>
      </c>
      <c r="N321" s="55" t="s">
        <v>227</v>
      </c>
    </row>
    <row r="322" spans="1:14" ht="19.5" customHeight="1" x14ac:dyDescent="0.25">
      <c r="A322" s="29" t="s">
        <v>85</v>
      </c>
      <c r="B322" s="29" t="s">
        <v>86</v>
      </c>
      <c r="C322" s="29" t="s">
        <v>280</v>
      </c>
      <c r="D322" s="29" t="s">
        <v>260</v>
      </c>
      <c r="E322" s="29" t="s">
        <v>3368</v>
      </c>
      <c r="F322" s="55" t="s">
        <v>227</v>
      </c>
      <c r="G322" s="21" t="s">
        <v>3697</v>
      </c>
      <c r="H322" s="21" t="s">
        <v>3698</v>
      </c>
      <c r="I322" s="29" t="s">
        <v>213</v>
      </c>
      <c r="J322" s="41">
        <v>13576.83</v>
      </c>
      <c r="K322" s="100">
        <f t="shared" si="2"/>
        <v>13305.2934</v>
      </c>
      <c r="L322" s="101">
        <v>0.02</v>
      </c>
      <c r="M322" s="29" t="s">
        <v>227</v>
      </c>
      <c r="N322" s="55" t="s">
        <v>227</v>
      </c>
    </row>
    <row r="323" spans="1:14" ht="19.5" customHeight="1" x14ac:dyDescent="0.25">
      <c r="A323" s="29" t="s">
        <v>179</v>
      </c>
      <c r="B323" s="29" t="s">
        <v>180</v>
      </c>
      <c r="C323" s="29" t="s">
        <v>2998</v>
      </c>
      <c r="D323" s="29" t="s">
        <v>260</v>
      </c>
      <c r="E323" s="29" t="s">
        <v>3096</v>
      </c>
      <c r="F323" s="21" t="s">
        <v>3096</v>
      </c>
      <c r="G323" s="21" t="s">
        <v>3098</v>
      </c>
      <c r="H323" s="21" t="s">
        <v>3098</v>
      </c>
      <c r="I323" s="29" t="s">
        <v>213</v>
      </c>
      <c r="J323" s="41">
        <v>578.54</v>
      </c>
      <c r="K323" s="41">
        <v>572.75459999999998</v>
      </c>
      <c r="L323" s="55">
        <v>0.01</v>
      </c>
      <c r="M323" s="29">
        <v>0.01</v>
      </c>
      <c r="N323" s="55"/>
    </row>
    <row r="324" spans="1:14" ht="19.5" customHeight="1" x14ac:dyDescent="0.25">
      <c r="A324" s="29" t="s">
        <v>179</v>
      </c>
      <c r="B324" s="29" t="s">
        <v>180</v>
      </c>
      <c r="C324" s="29" t="s">
        <v>2998</v>
      </c>
      <c r="D324" s="29" t="s">
        <v>260</v>
      </c>
      <c r="E324" s="29" t="s">
        <v>3099</v>
      </c>
      <c r="F324" s="21" t="s">
        <v>3099</v>
      </c>
      <c r="G324" s="21" t="s">
        <v>3101</v>
      </c>
      <c r="H324" s="21" t="s">
        <v>3101</v>
      </c>
      <c r="I324" s="29" t="s">
        <v>213</v>
      </c>
      <c r="J324" s="41">
        <v>1112.19</v>
      </c>
      <c r="K324" s="41">
        <v>1101.0681</v>
      </c>
      <c r="L324" s="55">
        <v>0.01</v>
      </c>
      <c r="M324" s="29">
        <v>0.01</v>
      </c>
      <c r="N324" s="55"/>
    </row>
    <row r="325" spans="1:14" ht="19.5" customHeight="1" x14ac:dyDescent="0.25">
      <c r="A325" s="29" t="s">
        <v>179</v>
      </c>
      <c r="B325" s="29" t="s">
        <v>180</v>
      </c>
      <c r="C325" s="29" t="s">
        <v>2998</v>
      </c>
      <c r="D325" s="29" t="s">
        <v>260</v>
      </c>
      <c r="E325" s="29" t="s">
        <v>3102</v>
      </c>
      <c r="F325" s="21" t="s">
        <v>3102</v>
      </c>
      <c r="G325" s="21" t="s">
        <v>3104</v>
      </c>
      <c r="H325" s="21" t="s">
        <v>3104</v>
      </c>
      <c r="I325" s="29" t="s">
        <v>213</v>
      </c>
      <c r="J325" s="41">
        <v>1600.96</v>
      </c>
      <c r="K325" s="41">
        <v>1584.9503999999999</v>
      </c>
      <c r="L325" s="55">
        <v>0.01</v>
      </c>
      <c r="M325" s="29">
        <v>0.01</v>
      </c>
      <c r="N325" s="55"/>
    </row>
    <row r="326" spans="1:14" ht="19.5" customHeight="1" x14ac:dyDescent="0.25">
      <c r="A326" s="29" t="s">
        <v>179</v>
      </c>
      <c r="B326" s="29" t="s">
        <v>180</v>
      </c>
      <c r="C326" s="29" t="s">
        <v>2998</v>
      </c>
      <c r="D326" s="29" t="s">
        <v>260</v>
      </c>
      <c r="E326" s="29" t="s">
        <v>3105</v>
      </c>
      <c r="F326" s="21" t="s">
        <v>3105</v>
      </c>
      <c r="G326" s="21" t="s">
        <v>3107</v>
      </c>
      <c r="H326" s="21" t="s">
        <v>3107</v>
      </c>
      <c r="I326" s="29" t="s">
        <v>213</v>
      </c>
      <c r="J326" s="41">
        <v>2054.81</v>
      </c>
      <c r="K326" s="41">
        <v>2034.2619</v>
      </c>
      <c r="L326" s="55">
        <v>0.01</v>
      </c>
      <c r="M326" s="29">
        <v>0.01</v>
      </c>
      <c r="N326" s="55"/>
    </row>
    <row r="327" spans="1:14" ht="19.5" customHeight="1" x14ac:dyDescent="0.25">
      <c r="A327" s="29" t="s">
        <v>179</v>
      </c>
      <c r="B327" s="29" t="s">
        <v>180</v>
      </c>
      <c r="C327" s="29" t="s">
        <v>2998</v>
      </c>
      <c r="D327" s="29" t="s">
        <v>260</v>
      </c>
      <c r="E327" s="29" t="s">
        <v>3108</v>
      </c>
      <c r="F327" s="21" t="s">
        <v>3108</v>
      </c>
      <c r="G327" s="21" t="s">
        <v>3110</v>
      </c>
      <c r="H327" s="21" t="s">
        <v>3110</v>
      </c>
      <c r="I327" s="29" t="s">
        <v>213</v>
      </c>
      <c r="J327" s="41">
        <v>2463.7800000000002</v>
      </c>
      <c r="K327" s="41">
        <v>2439.1421999999998</v>
      </c>
      <c r="L327" s="55">
        <v>0.01</v>
      </c>
      <c r="M327" s="29">
        <v>0.01</v>
      </c>
      <c r="N327" s="55"/>
    </row>
    <row r="328" spans="1:14" ht="19.5" customHeight="1" x14ac:dyDescent="0.25">
      <c r="A328" s="29" t="s">
        <v>179</v>
      </c>
      <c r="B328" s="29" t="s">
        <v>180</v>
      </c>
      <c r="C328" s="29" t="s">
        <v>2998</v>
      </c>
      <c r="D328" s="29" t="s">
        <v>260</v>
      </c>
      <c r="E328" s="29" t="s">
        <v>3247</v>
      </c>
      <c r="F328" s="21" t="s">
        <v>3247</v>
      </c>
      <c r="G328" s="21" t="s">
        <v>3248</v>
      </c>
      <c r="H328" s="21" t="s">
        <v>3248</v>
      </c>
      <c r="I328" s="29" t="s">
        <v>213</v>
      </c>
      <c r="J328" s="41">
        <v>3620.86</v>
      </c>
      <c r="K328" s="41">
        <v>3584.6514000000002</v>
      </c>
      <c r="L328" s="55">
        <v>0.01</v>
      </c>
      <c r="M328" s="29">
        <v>0.01</v>
      </c>
      <c r="N328" s="55"/>
    </row>
    <row r="329" spans="1:14" ht="19.5" customHeight="1" x14ac:dyDescent="0.25">
      <c r="A329" s="29" t="s">
        <v>179</v>
      </c>
      <c r="B329" s="29" t="s">
        <v>180</v>
      </c>
      <c r="C329" s="29" t="s">
        <v>2998</v>
      </c>
      <c r="D329" s="29" t="s">
        <v>260</v>
      </c>
      <c r="E329" s="29" t="s">
        <v>3301</v>
      </c>
      <c r="F329" s="21" t="s">
        <v>3301</v>
      </c>
      <c r="G329" s="21" t="s">
        <v>3302</v>
      </c>
      <c r="H329" s="21" t="s">
        <v>3302</v>
      </c>
      <c r="I329" s="29" t="s">
        <v>213</v>
      </c>
      <c r="J329" s="41">
        <v>37615.01</v>
      </c>
      <c r="K329" s="41">
        <v>37238.859900000003</v>
      </c>
      <c r="L329" s="55">
        <v>0.01</v>
      </c>
      <c r="M329" s="29">
        <v>0.01</v>
      </c>
      <c r="N329" s="55"/>
    </row>
    <row r="330" spans="1:14" ht="19.5" customHeight="1" x14ac:dyDescent="0.25">
      <c r="A330" s="29" t="s">
        <v>179</v>
      </c>
      <c r="B330" s="29" t="s">
        <v>180</v>
      </c>
      <c r="C330" s="29" t="s">
        <v>2998</v>
      </c>
      <c r="D330" s="29" t="s">
        <v>260</v>
      </c>
      <c r="E330" s="29" t="s">
        <v>3273</v>
      </c>
      <c r="F330" s="21" t="s">
        <v>3273</v>
      </c>
      <c r="G330" s="21" t="s">
        <v>3274</v>
      </c>
      <c r="H330" s="21" t="s">
        <v>3274</v>
      </c>
      <c r="I330" s="29" t="s">
        <v>213</v>
      </c>
      <c r="J330" s="41">
        <v>6942.47</v>
      </c>
      <c r="K330" s="41">
        <v>6873.0452999999998</v>
      </c>
      <c r="L330" s="55">
        <v>0.01</v>
      </c>
      <c r="M330" s="29">
        <v>0.01</v>
      </c>
      <c r="N330" s="55"/>
    </row>
    <row r="331" spans="1:14" ht="19.5" customHeight="1" x14ac:dyDescent="0.25">
      <c r="A331" s="29" t="s">
        <v>179</v>
      </c>
      <c r="B331" s="29" t="s">
        <v>180</v>
      </c>
      <c r="C331" s="29" t="s">
        <v>2998</v>
      </c>
      <c r="D331" s="29" t="s">
        <v>260</v>
      </c>
      <c r="E331" s="29" t="s">
        <v>3277</v>
      </c>
      <c r="F331" s="21" t="s">
        <v>3277</v>
      </c>
      <c r="G331" s="21" t="s">
        <v>3278</v>
      </c>
      <c r="H331" s="21" t="s">
        <v>3278</v>
      </c>
      <c r="I331" s="29" t="s">
        <v>213</v>
      </c>
      <c r="J331" s="41">
        <v>9984.7900000000009</v>
      </c>
      <c r="K331" s="41">
        <v>9884.9421000000002</v>
      </c>
      <c r="L331" s="55">
        <v>0.01</v>
      </c>
      <c r="M331" s="29">
        <v>0.01</v>
      </c>
      <c r="N331" s="55"/>
    </row>
    <row r="332" spans="1:14" ht="19.5" customHeight="1" x14ac:dyDescent="0.25">
      <c r="A332" s="29" t="s">
        <v>179</v>
      </c>
      <c r="B332" s="29" t="s">
        <v>180</v>
      </c>
      <c r="C332" s="29" t="s">
        <v>2998</v>
      </c>
      <c r="D332" s="29" t="s">
        <v>260</v>
      </c>
      <c r="E332" s="29" t="s">
        <v>3281</v>
      </c>
      <c r="F332" s="21" t="s">
        <v>3281</v>
      </c>
      <c r="G332" s="21" t="s">
        <v>3282</v>
      </c>
      <c r="H332" s="21" t="s">
        <v>3282</v>
      </c>
      <c r="I332" s="29" t="s">
        <v>213</v>
      </c>
      <c r="J332" s="41">
        <v>12727.86</v>
      </c>
      <c r="K332" s="41">
        <v>12600.581399999999</v>
      </c>
      <c r="L332" s="55">
        <v>0.01</v>
      </c>
      <c r="M332" s="29">
        <v>0.01</v>
      </c>
      <c r="N332" s="55"/>
    </row>
    <row r="333" spans="1:14" ht="19.5" customHeight="1" x14ac:dyDescent="0.25">
      <c r="A333" s="29" t="s">
        <v>179</v>
      </c>
      <c r="B333" s="29" t="s">
        <v>180</v>
      </c>
      <c r="C333" s="29" t="s">
        <v>2998</v>
      </c>
      <c r="D333" s="29" t="s">
        <v>260</v>
      </c>
      <c r="E333" s="29" t="s">
        <v>3283</v>
      </c>
      <c r="F333" s="21" t="s">
        <v>3283</v>
      </c>
      <c r="G333" s="21" t="s">
        <v>3284</v>
      </c>
      <c r="H333" s="21" t="s">
        <v>3284</v>
      </c>
      <c r="I333" s="29" t="s">
        <v>213</v>
      </c>
      <c r="J333" s="41">
        <v>14463.48</v>
      </c>
      <c r="K333" s="41">
        <v>14318.8452</v>
      </c>
      <c r="L333" s="55">
        <v>0.01</v>
      </c>
      <c r="M333" s="29">
        <v>0.01</v>
      </c>
      <c r="N333" s="55"/>
    </row>
    <row r="334" spans="1:14" ht="19.5" customHeight="1" x14ac:dyDescent="0.25">
      <c r="A334" s="29" t="s">
        <v>179</v>
      </c>
      <c r="B334" s="29" t="s">
        <v>180</v>
      </c>
      <c r="C334" s="29" t="s">
        <v>2998</v>
      </c>
      <c r="D334" s="29" t="s">
        <v>260</v>
      </c>
      <c r="E334" s="29" t="s">
        <v>3287</v>
      </c>
      <c r="F334" s="21" t="s">
        <v>3287</v>
      </c>
      <c r="G334" s="21" t="s">
        <v>3288</v>
      </c>
      <c r="H334" s="21" t="s">
        <v>3288</v>
      </c>
      <c r="I334" s="29" t="s">
        <v>213</v>
      </c>
      <c r="J334" s="41">
        <v>19091.79</v>
      </c>
      <c r="K334" s="41">
        <v>18900.872100000001</v>
      </c>
      <c r="L334" s="55">
        <v>0.01</v>
      </c>
      <c r="M334" s="29">
        <v>0.01</v>
      </c>
      <c r="N334" s="55"/>
    </row>
    <row r="335" spans="1:14" ht="19.5" customHeight="1" x14ac:dyDescent="0.25">
      <c r="A335" s="29" t="s">
        <v>179</v>
      </c>
      <c r="B335" s="29" t="s">
        <v>180</v>
      </c>
      <c r="C335" s="29" t="s">
        <v>2998</v>
      </c>
      <c r="D335" s="29" t="s">
        <v>260</v>
      </c>
      <c r="E335" s="29" t="s">
        <v>3291</v>
      </c>
      <c r="F335" s="21" t="s">
        <v>3291</v>
      </c>
      <c r="G335" s="21" t="s">
        <v>3292</v>
      </c>
      <c r="H335" s="21" t="s">
        <v>3292</v>
      </c>
      <c r="I335" s="29" t="s">
        <v>213</v>
      </c>
      <c r="J335" s="41">
        <v>23291.18</v>
      </c>
      <c r="K335" s="41">
        <v>23058.268199999999</v>
      </c>
      <c r="L335" s="55">
        <v>0.01</v>
      </c>
      <c r="M335" s="29">
        <v>0.01</v>
      </c>
      <c r="N335" s="55"/>
    </row>
    <row r="336" spans="1:14" ht="19.5" customHeight="1" x14ac:dyDescent="0.25">
      <c r="A336" s="29" t="s">
        <v>179</v>
      </c>
      <c r="B336" s="29" t="s">
        <v>180</v>
      </c>
      <c r="C336" s="29" t="s">
        <v>2998</v>
      </c>
      <c r="D336" s="29" t="s">
        <v>260</v>
      </c>
      <c r="E336" s="29" t="s">
        <v>3295</v>
      </c>
      <c r="F336" s="21" t="s">
        <v>3295</v>
      </c>
      <c r="G336" s="21" t="s">
        <v>3296</v>
      </c>
      <c r="H336" s="21" t="s">
        <v>3296</v>
      </c>
      <c r="I336" s="29" t="s">
        <v>213</v>
      </c>
      <c r="J336" s="41">
        <v>27779.85</v>
      </c>
      <c r="K336" s="41">
        <v>27502.051500000001</v>
      </c>
      <c r="L336" s="55">
        <v>0.01</v>
      </c>
      <c r="M336" s="29">
        <v>0.01</v>
      </c>
      <c r="N336" s="55"/>
    </row>
    <row r="337" spans="1:14" ht="19.5" customHeight="1" x14ac:dyDescent="0.25">
      <c r="A337" s="29" t="s">
        <v>179</v>
      </c>
      <c r="B337" s="29" t="s">
        <v>180</v>
      </c>
      <c r="C337" s="29" t="s">
        <v>2998</v>
      </c>
      <c r="D337" s="29" t="s">
        <v>260</v>
      </c>
      <c r="E337" s="29" t="s">
        <v>3297</v>
      </c>
      <c r="F337" s="21" t="s">
        <v>3297</v>
      </c>
      <c r="G337" s="21" t="s">
        <v>3298</v>
      </c>
      <c r="H337" s="21" t="s">
        <v>3298</v>
      </c>
      <c r="I337" s="29" t="s">
        <v>213</v>
      </c>
      <c r="J337" s="41">
        <v>32547.81</v>
      </c>
      <c r="K337" s="41">
        <v>32222.331900000001</v>
      </c>
      <c r="L337" s="55">
        <v>0.01</v>
      </c>
      <c r="M337" s="29">
        <v>0.01</v>
      </c>
      <c r="N337" s="55"/>
    </row>
    <row r="338" spans="1:14" ht="19.5" customHeight="1" x14ac:dyDescent="0.25">
      <c r="A338" s="29" t="s">
        <v>179</v>
      </c>
      <c r="B338" s="29" t="s">
        <v>180</v>
      </c>
      <c r="C338" s="29" t="s">
        <v>2998</v>
      </c>
      <c r="D338" s="29" t="s">
        <v>260</v>
      </c>
      <c r="E338" s="29" t="s">
        <v>3269</v>
      </c>
      <c r="F338" s="21" t="s">
        <v>3269</v>
      </c>
      <c r="G338" s="21" t="s">
        <v>3270</v>
      </c>
      <c r="H338" s="21" t="s">
        <v>3270</v>
      </c>
      <c r="I338" s="29" t="s">
        <v>213</v>
      </c>
      <c r="J338" s="41">
        <v>6543.48</v>
      </c>
      <c r="K338" s="41">
        <v>6478.0451999999996</v>
      </c>
      <c r="L338" s="55">
        <v>0.01</v>
      </c>
      <c r="M338" s="29">
        <v>0.01</v>
      </c>
      <c r="N338" s="55"/>
    </row>
    <row r="339" spans="1:14" ht="19.5" customHeight="1" x14ac:dyDescent="0.25">
      <c r="A339" s="29" t="s">
        <v>179</v>
      </c>
      <c r="B339" s="29" t="s">
        <v>180</v>
      </c>
      <c r="C339" s="29" t="s">
        <v>2998</v>
      </c>
      <c r="D339" s="29" t="s">
        <v>260</v>
      </c>
      <c r="E339" s="29" t="s">
        <v>3309</v>
      </c>
      <c r="F339" s="21" t="s">
        <v>3309</v>
      </c>
      <c r="G339" s="21" t="s">
        <v>3310</v>
      </c>
      <c r="H339" s="21" t="s">
        <v>3310</v>
      </c>
      <c r="I339" s="29" t="s">
        <v>213</v>
      </c>
      <c r="J339" s="41">
        <v>68058.14</v>
      </c>
      <c r="K339" s="41">
        <v>67377.558600000004</v>
      </c>
      <c r="L339" s="55">
        <v>0.01</v>
      </c>
      <c r="M339" s="29">
        <v>0.01</v>
      </c>
      <c r="N339" s="55"/>
    </row>
    <row r="340" spans="1:14" ht="19.5" customHeight="1" x14ac:dyDescent="0.25">
      <c r="A340" s="29" t="s">
        <v>179</v>
      </c>
      <c r="B340" s="29" t="s">
        <v>180</v>
      </c>
      <c r="C340" s="29" t="s">
        <v>2998</v>
      </c>
      <c r="D340" s="29" t="s">
        <v>260</v>
      </c>
      <c r="E340" s="29" t="s">
        <v>3279</v>
      </c>
      <c r="F340" s="21" t="s">
        <v>3279</v>
      </c>
      <c r="G340" s="21" t="s">
        <v>3280</v>
      </c>
      <c r="H340" s="21" t="s">
        <v>3280</v>
      </c>
      <c r="I340" s="29" t="s">
        <v>213</v>
      </c>
      <c r="J340" s="41">
        <v>12568.26</v>
      </c>
      <c r="K340" s="41">
        <v>12442.5774</v>
      </c>
      <c r="L340" s="55">
        <v>0.01</v>
      </c>
      <c r="M340" s="29">
        <v>0.01</v>
      </c>
      <c r="N340" s="55"/>
    </row>
    <row r="341" spans="1:14" ht="19.5" customHeight="1" x14ac:dyDescent="0.25">
      <c r="A341" s="29" t="s">
        <v>179</v>
      </c>
      <c r="B341" s="29" t="s">
        <v>180</v>
      </c>
      <c r="C341" s="29" t="s">
        <v>2998</v>
      </c>
      <c r="D341" s="29" t="s">
        <v>260</v>
      </c>
      <c r="E341" s="29" t="s">
        <v>3285</v>
      </c>
      <c r="F341" s="21" t="s">
        <v>3285</v>
      </c>
      <c r="G341" s="21" t="s">
        <v>3286</v>
      </c>
      <c r="H341" s="21" t="s">
        <v>3286</v>
      </c>
      <c r="I341" s="29" t="s">
        <v>213</v>
      </c>
      <c r="J341" s="41">
        <v>18064.38</v>
      </c>
      <c r="K341" s="41">
        <v>17883.736199999999</v>
      </c>
      <c r="L341" s="55">
        <v>0.01</v>
      </c>
      <c r="M341" s="29">
        <v>0.01</v>
      </c>
      <c r="N341" s="55"/>
    </row>
    <row r="342" spans="1:14" ht="19.5" customHeight="1" x14ac:dyDescent="0.25">
      <c r="A342" s="29" t="s">
        <v>179</v>
      </c>
      <c r="B342" s="29" t="s">
        <v>180</v>
      </c>
      <c r="C342" s="29" t="s">
        <v>2998</v>
      </c>
      <c r="D342" s="29" t="s">
        <v>260</v>
      </c>
      <c r="E342" s="29" t="s">
        <v>3289</v>
      </c>
      <c r="F342" s="21" t="s">
        <v>3289</v>
      </c>
      <c r="G342" s="21" t="s">
        <v>3290</v>
      </c>
      <c r="H342" s="21" t="s">
        <v>3290</v>
      </c>
      <c r="I342" s="29" t="s">
        <v>213</v>
      </c>
      <c r="J342" s="41">
        <v>23031.84</v>
      </c>
      <c r="K342" s="41">
        <v>22801.5216</v>
      </c>
      <c r="L342" s="55">
        <v>0.01</v>
      </c>
      <c r="M342" s="29">
        <v>0.01</v>
      </c>
      <c r="N342" s="55"/>
    </row>
    <row r="343" spans="1:14" ht="19.5" customHeight="1" x14ac:dyDescent="0.25">
      <c r="A343" s="29" t="s">
        <v>179</v>
      </c>
      <c r="B343" s="29" t="s">
        <v>180</v>
      </c>
      <c r="C343" s="29" t="s">
        <v>2998</v>
      </c>
      <c r="D343" s="29" t="s">
        <v>260</v>
      </c>
      <c r="E343" s="29" t="s">
        <v>3293</v>
      </c>
      <c r="F343" s="21" t="s">
        <v>3293</v>
      </c>
      <c r="G343" s="21" t="s">
        <v>3294</v>
      </c>
      <c r="H343" s="21" t="s">
        <v>3294</v>
      </c>
      <c r="I343" s="29" t="s">
        <v>213</v>
      </c>
      <c r="J343" s="41">
        <v>26173.9</v>
      </c>
      <c r="K343" s="41">
        <v>25912.161</v>
      </c>
      <c r="L343" s="55">
        <v>0.01</v>
      </c>
      <c r="M343" s="29">
        <v>0.01</v>
      </c>
      <c r="N343" s="55"/>
    </row>
    <row r="344" spans="1:14" ht="19.5" customHeight="1" x14ac:dyDescent="0.25">
      <c r="A344" s="29" t="s">
        <v>179</v>
      </c>
      <c r="B344" s="29" t="s">
        <v>180</v>
      </c>
      <c r="C344" s="29" t="s">
        <v>2998</v>
      </c>
      <c r="D344" s="29" t="s">
        <v>260</v>
      </c>
      <c r="E344" s="29" t="s">
        <v>3299</v>
      </c>
      <c r="F344" s="21" t="s">
        <v>3299</v>
      </c>
      <c r="G344" s="21" t="s">
        <v>3300</v>
      </c>
      <c r="H344" s="21" t="s">
        <v>3300</v>
      </c>
      <c r="I344" s="29" t="s">
        <v>213</v>
      </c>
      <c r="J344" s="41">
        <v>34552.75</v>
      </c>
      <c r="K344" s="41">
        <v>34207.222500000003</v>
      </c>
      <c r="L344" s="55">
        <v>0.01</v>
      </c>
      <c r="M344" s="29">
        <v>0.01</v>
      </c>
      <c r="N344" s="55"/>
    </row>
    <row r="345" spans="1:14" ht="19.5" customHeight="1" x14ac:dyDescent="0.25">
      <c r="A345" s="29" t="s">
        <v>179</v>
      </c>
      <c r="B345" s="29" t="s">
        <v>180</v>
      </c>
      <c r="C345" s="29" t="s">
        <v>2998</v>
      </c>
      <c r="D345" s="29" t="s">
        <v>260</v>
      </c>
      <c r="E345" s="29" t="s">
        <v>3303</v>
      </c>
      <c r="F345" s="21" t="s">
        <v>3303</v>
      </c>
      <c r="G345" s="21" t="s">
        <v>3304</v>
      </c>
      <c r="H345" s="21" t="s">
        <v>3304</v>
      </c>
      <c r="I345" s="29" t="s">
        <v>213</v>
      </c>
      <c r="J345" s="41">
        <v>42143.58</v>
      </c>
      <c r="K345" s="41">
        <v>41722.144200000002</v>
      </c>
      <c r="L345" s="55">
        <v>0.01</v>
      </c>
      <c r="M345" s="29">
        <v>0.01</v>
      </c>
      <c r="N345" s="55"/>
    </row>
    <row r="346" spans="1:14" ht="19.5" customHeight="1" x14ac:dyDescent="0.25">
      <c r="A346" s="29" t="s">
        <v>179</v>
      </c>
      <c r="B346" s="29" t="s">
        <v>180</v>
      </c>
      <c r="C346" s="29" t="s">
        <v>2998</v>
      </c>
      <c r="D346" s="29" t="s">
        <v>260</v>
      </c>
      <c r="E346" s="29" t="s">
        <v>3305</v>
      </c>
      <c r="F346" s="21" t="s">
        <v>3305</v>
      </c>
      <c r="G346" s="21" t="s">
        <v>3306</v>
      </c>
      <c r="H346" s="21" t="s">
        <v>3306</v>
      </c>
      <c r="I346" s="29" t="s">
        <v>213</v>
      </c>
      <c r="J346" s="41">
        <v>50263.07</v>
      </c>
      <c r="K346" s="41">
        <v>49760.439299999998</v>
      </c>
      <c r="L346" s="55">
        <v>0.01</v>
      </c>
      <c r="M346" s="29">
        <v>0.01</v>
      </c>
      <c r="N346" s="55"/>
    </row>
    <row r="347" spans="1:14" ht="19.5" customHeight="1" x14ac:dyDescent="0.25">
      <c r="A347" s="29" t="s">
        <v>179</v>
      </c>
      <c r="B347" s="29" t="s">
        <v>180</v>
      </c>
      <c r="C347" s="29" t="s">
        <v>2998</v>
      </c>
      <c r="D347" s="29" t="s">
        <v>260</v>
      </c>
      <c r="E347" s="29" t="s">
        <v>3307</v>
      </c>
      <c r="F347" s="21" t="s">
        <v>3307</v>
      </c>
      <c r="G347" s="21" t="s">
        <v>3308</v>
      </c>
      <c r="H347" s="21" t="s">
        <v>3308</v>
      </c>
      <c r="I347" s="29" t="s">
        <v>213</v>
      </c>
      <c r="J347" s="41">
        <v>58901.26</v>
      </c>
      <c r="K347" s="41">
        <v>58312.2474</v>
      </c>
      <c r="L347" s="55">
        <v>0.01</v>
      </c>
      <c r="M347" s="29">
        <v>0.01</v>
      </c>
      <c r="N347" s="55"/>
    </row>
    <row r="348" spans="1:14" ht="19.5" customHeight="1" x14ac:dyDescent="0.25">
      <c r="A348" s="29" t="s">
        <v>179</v>
      </c>
      <c r="B348" s="29" t="s">
        <v>180</v>
      </c>
      <c r="C348" s="29" t="s">
        <v>2998</v>
      </c>
      <c r="D348" s="29" t="s">
        <v>260</v>
      </c>
      <c r="E348" s="29" t="s">
        <v>3275</v>
      </c>
      <c r="F348" s="21" t="s">
        <v>3275</v>
      </c>
      <c r="G348" s="21" t="s">
        <v>3276</v>
      </c>
      <c r="H348" s="21" t="s">
        <v>3276</v>
      </c>
      <c r="I348" s="29" t="s">
        <v>213</v>
      </c>
      <c r="J348" s="41">
        <v>7521.01</v>
      </c>
      <c r="K348" s="41">
        <v>7445.7999</v>
      </c>
      <c r="L348" s="55">
        <v>0.01</v>
      </c>
      <c r="M348" s="29">
        <v>0.01</v>
      </c>
      <c r="N348" s="55"/>
    </row>
    <row r="349" spans="1:14" ht="19.5" customHeight="1" x14ac:dyDescent="0.25">
      <c r="A349" s="29" t="s">
        <v>179</v>
      </c>
      <c r="B349" s="29" t="s">
        <v>180</v>
      </c>
      <c r="C349" s="29" t="s">
        <v>2998</v>
      </c>
      <c r="D349" s="29" t="s">
        <v>260</v>
      </c>
      <c r="E349" s="29" t="s">
        <v>3251</v>
      </c>
      <c r="F349" s="21" t="s">
        <v>3251</v>
      </c>
      <c r="G349" s="21" t="s">
        <v>3252</v>
      </c>
      <c r="H349" s="21" t="s">
        <v>3252</v>
      </c>
      <c r="I349" s="29" t="s">
        <v>213</v>
      </c>
      <c r="J349" s="41">
        <v>4159.5</v>
      </c>
      <c r="K349" s="41">
        <v>4117.9049999999997</v>
      </c>
      <c r="L349" s="55">
        <v>0.01</v>
      </c>
      <c r="M349" s="29">
        <v>0.01</v>
      </c>
      <c r="N349" s="55"/>
    </row>
    <row r="350" spans="1:14" ht="19.5" customHeight="1" x14ac:dyDescent="0.25">
      <c r="A350" s="29" t="s">
        <v>179</v>
      </c>
      <c r="B350" s="29" t="s">
        <v>180</v>
      </c>
      <c r="C350" s="29" t="s">
        <v>2998</v>
      </c>
      <c r="D350" s="29" t="s">
        <v>260</v>
      </c>
      <c r="E350" s="29" t="s">
        <v>3330</v>
      </c>
      <c r="F350" s="21" t="s">
        <v>3330</v>
      </c>
      <c r="G350" s="21" t="s">
        <v>3699</v>
      </c>
      <c r="H350" s="21" t="s">
        <v>3699</v>
      </c>
      <c r="I350" s="29" t="s">
        <v>213</v>
      </c>
      <c r="J350" s="41">
        <v>6244.23</v>
      </c>
      <c r="K350" s="41">
        <v>6181.7876999999999</v>
      </c>
      <c r="L350" s="55">
        <v>0.01</v>
      </c>
      <c r="M350" s="29">
        <v>0.01</v>
      </c>
      <c r="N350" s="55"/>
    </row>
    <row r="351" spans="1:14" ht="19.5" customHeight="1" x14ac:dyDescent="0.25">
      <c r="A351" s="29" t="s">
        <v>179</v>
      </c>
      <c r="B351" s="29" t="s">
        <v>180</v>
      </c>
      <c r="C351" s="29" t="s">
        <v>2998</v>
      </c>
      <c r="D351" s="29" t="s">
        <v>260</v>
      </c>
      <c r="E351" s="29" t="s">
        <v>3332</v>
      </c>
      <c r="F351" s="21" t="s">
        <v>3332</v>
      </c>
      <c r="G351" s="21" t="s">
        <v>3700</v>
      </c>
      <c r="H351" s="21" t="s">
        <v>3700</v>
      </c>
      <c r="I351" s="29" t="s">
        <v>213</v>
      </c>
      <c r="J351" s="41">
        <v>8987.2999999999993</v>
      </c>
      <c r="K351" s="41">
        <v>8897.4269999999997</v>
      </c>
      <c r="L351" s="55">
        <v>0.01</v>
      </c>
      <c r="M351" s="29">
        <v>0.01</v>
      </c>
      <c r="N351" s="55"/>
    </row>
    <row r="352" spans="1:14" ht="19.5" customHeight="1" x14ac:dyDescent="0.25">
      <c r="A352" s="29" t="s">
        <v>179</v>
      </c>
      <c r="B352" s="29" t="s">
        <v>180</v>
      </c>
      <c r="C352" s="29" t="s">
        <v>2998</v>
      </c>
      <c r="D352" s="29" t="s">
        <v>260</v>
      </c>
      <c r="E352" s="29" t="s">
        <v>3334</v>
      </c>
      <c r="F352" s="21" t="s">
        <v>3334</v>
      </c>
      <c r="G352" s="21" t="s">
        <v>3701</v>
      </c>
      <c r="H352" s="21" t="s">
        <v>3701</v>
      </c>
      <c r="I352" s="29" t="s">
        <v>213</v>
      </c>
      <c r="J352" s="41">
        <v>11451.08</v>
      </c>
      <c r="K352" s="41">
        <v>11336.5692</v>
      </c>
      <c r="L352" s="55">
        <v>0.01</v>
      </c>
      <c r="M352" s="29">
        <v>0.01</v>
      </c>
      <c r="N352" s="55"/>
    </row>
    <row r="353" spans="1:14" ht="19.5" customHeight="1" x14ac:dyDescent="0.25">
      <c r="A353" s="29" t="s">
        <v>179</v>
      </c>
      <c r="B353" s="29" t="s">
        <v>180</v>
      </c>
      <c r="C353" s="29" t="s">
        <v>2998</v>
      </c>
      <c r="D353" s="29" t="s">
        <v>260</v>
      </c>
      <c r="E353" s="29" t="s">
        <v>3336</v>
      </c>
      <c r="F353" s="21" t="s">
        <v>3336</v>
      </c>
      <c r="G353" s="21" t="s">
        <v>3702</v>
      </c>
      <c r="H353" s="21" t="s">
        <v>3702</v>
      </c>
      <c r="I353" s="29" t="s">
        <v>213</v>
      </c>
      <c r="J353" s="41">
        <v>13017.13</v>
      </c>
      <c r="K353" s="41">
        <v>12886.958699999999</v>
      </c>
      <c r="L353" s="55">
        <v>0.01</v>
      </c>
      <c r="M353" s="29">
        <v>0.01</v>
      </c>
      <c r="N353" s="55"/>
    </row>
    <row r="354" spans="1:14" ht="19.5" customHeight="1" x14ac:dyDescent="0.25">
      <c r="A354" s="29" t="s">
        <v>179</v>
      </c>
      <c r="B354" s="29" t="s">
        <v>180</v>
      </c>
      <c r="C354" s="29" t="s">
        <v>2998</v>
      </c>
      <c r="D354" s="29" t="s">
        <v>260</v>
      </c>
      <c r="E354" s="29" t="s">
        <v>3338</v>
      </c>
      <c r="F354" s="21" t="s">
        <v>3338</v>
      </c>
      <c r="G354" s="21" t="s">
        <v>3703</v>
      </c>
      <c r="H354" s="21" t="s">
        <v>3703</v>
      </c>
      <c r="I354" s="29" t="s">
        <v>213</v>
      </c>
      <c r="J354" s="41">
        <v>17186.599999999999</v>
      </c>
      <c r="K354" s="41">
        <v>17014.734</v>
      </c>
      <c r="L354" s="55">
        <v>0.01</v>
      </c>
      <c r="M354" s="29">
        <v>0.01</v>
      </c>
      <c r="N354" s="55"/>
    </row>
    <row r="355" spans="1:14" ht="19.5" customHeight="1" x14ac:dyDescent="0.25">
      <c r="A355" s="29" t="s">
        <v>179</v>
      </c>
      <c r="B355" s="29" t="s">
        <v>180</v>
      </c>
      <c r="C355" s="29" t="s">
        <v>2998</v>
      </c>
      <c r="D355" s="29" t="s">
        <v>260</v>
      </c>
      <c r="E355" s="29" t="s">
        <v>3340</v>
      </c>
      <c r="F355" s="21" t="s">
        <v>3340</v>
      </c>
      <c r="G355" s="21" t="s">
        <v>3704</v>
      </c>
      <c r="H355" s="21" t="s">
        <v>3704</v>
      </c>
      <c r="I355" s="29" t="s">
        <v>213</v>
      </c>
      <c r="J355" s="41">
        <v>20967.05</v>
      </c>
      <c r="K355" s="41">
        <v>20757.379499999999</v>
      </c>
      <c r="L355" s="55">
        <v>0.01</v>
      </c>
      <c r="M355" s="29">
        <v>0.01</v>
      </c>
      <c r="N355" s="55"/>
    </row>
    <row r="356" spans="1:14" ht="19.5" customHeight="1" x14ac:dyDescent="0.25">
      <c r="A356" s="29" t="s">
        <v>179</v>
      </c>
      <c r="B356" s="29" t="s">
        <v>180</v>
      </c>
      <c r="C356" s="29" t="s">
        <v>2998</v>
      </c>
      <c r="D356" s="29" t="s">
        <v>260</v>
      </c>
      <c r="E356" s="29" t="s">
        <v>3342</v>
      </c>
      <c r="F356" s="21" t="s">
        <v>3342</v>
      </c>
      <c r="G356" s="21" t="s">
        <v>3705</v>
      </c>
      <c r="H356" s="21" t="s">
        <v>3705</v>
      </c>
      <c r="I356" s="29" t="s">
        <v>213</v>
      </c>
      <c r="J356" s="41">
        <v>25006.85</v>
      </c>
      <c r="K356" s="41">
        <v>24756.781500000001</v>
      </c>
      <c r="L356" s="55">
        <v>0.01</v>
      </c>
      <c r="M356" s="29">
        <v>0.01</v>
      </c>
      <c r="N356" s="55"/>
    </row>
    <row r="357" spans="1:14" ht="19.5" customHeight="1" x14ac:dyDescent="0.25">
      <c r="A357" s="29" t="s">
        <v>179</v>
      </c>
      <c r="B357" s="29" t="s">
        <v>180</v>
      </c>
      <c r="C357" s="29" t="s">
        <v>2998</v>
      </c>
      <c r="D357" s="29" t="s">
        <v>260</v>
      </c>
      <c r="E357" s="29" t="s">
        <v>3344</v>
      </c>
      <c r="F357" s="21" t="s">
        <v>3344</v>
      </c>
      <c r="G357" s="21" t="s">
        <v>3706</v>
      </c>
      <c r="H357" s="21" t="s">
        <v>3706</v>
      </c>
      <c r="I357" s="29" t="s">
        <v>213</v>
      </c>
      <c r="J357" s="41">
        <v>29296.02</v>
      </c>
      <c r="K357" s="41">
        <v>29003.059799999999</v>
      </c>
      <c r="L357" s="55">
        <v>0.01</v>
      </c>
      <c r="M357" s="29">
        <v>0.01</v>
      </c>
      <c r="N357" s="55"/>
    </row>
    <row r="358" spans="1:14" ht="19.5" customHeight="1" x14ac:dyDescent="0.25">
      <c r="A358" s="29" t="s">
        <v>179</v>
      </c>
      <c r="B358" s="29" t="s">
        <v>180</v>
      </c>
      <c r="C358" s="29" t="s">
        <v>2998</v>
      </c>
      <c r="D358" s="29" t="s">
        <v>260</v>
      </c>
      <c r="E358" s="29" t="s">
        <v>3346</v>
      </c>
      <c r="F358" s="21" t="s">
        <v>3346</v>
      </c>
      <c r="G358" s="21" t="s">
        <v>3707</v>
      </c>
      <c r="H358" s="21" t="s">
        <v>3707</v>
      </c>
      <c r="I358" s="29" t="s">
        <v>213</v>
      </c>
      <c r="J358" s="41">
        <v>33854.51</v>
      </c>
      <c r="K358" s="41">
        <v>33515.964899999999</v>
      </c>
      <c r="L358" s="55">
        <v>0.01</v>
      </c>
      <c r="M358" s="29">
        <v>0.01</v>
      </c>
      <c r="N358" s="55"/>
    </row>
    <row r="359" spans="1:14" ht="19.5" customHeight="1" x14ac:dyDescent="0.25">
      <c r="A359" s="29" t="s">
        <v>179</v>
      </c>
      <c r="B359" s="29" t="s">
        <v>180</v>
      </c>
      <c r="C359" s="29" t="s">
        <v>2998</v>
      </c>
      <c r="D359" s="29" t="s">
        <v>260</v>
      </c>
      <c r="E359" s="29" t="s">
        <v>3148</v>
      </c>
      <c r="F359" s="21" t="s">
        <v>3148</v>
      </c>
      <c r="G359" s="21" t="s">
        <v>3708</v>
      </c>
      <c r="H359" s="21" t="s">
        <v>3708</v>
      </c>
      <c r="I359" s="29" t="s">
        <v>213</v>
      </c>
      <c r="J359" s="41">
        <v>4.99</v>
      </c>
      <c r="K359" s="41">
        <v>4.9401000000000002</v>
      </c>
      <c r="L359" s="55">
        <v>0.01</v>
      </c>
      <c r="M359" s="29">
        <v>0.01</v>
      </c>
      <c r="N359" s="55"/>
    </row>
    <row r="360" spans="1:14" ht="19.5" customHeight="1" x14ac:dyDescent="0.25">
      <c r="A360" s="29" t="s">
        <v>179</v>
      </c>
      <c r="B360" s="29" t="s">
        <v>180</v>
      </c>
      <c r="C360" s="29" t="s">
        <v>2998</v>
      </c>
      <c r="D360" s="29" t="s">
        <v>260</v>
      </c>
      <c r="E360" s="29" t="s">
        <v>3150</v>
      </c>
      <c r="F360" s="21" t="s">
        <v>3150</v>
      </c>
      <c r="G360" s="21" t="s">
        <v>3709</v>
      </c>
      <c r="H360" s="21" t="s">
        <v>3709</v>
      </c>
      <c r="I360" s="29" t="s">
        <v>213</v>
      </c>
      <c r="J360" s="41">
        <v>4.99</v>
      </c>
      <c r="K360" s="41">
        <v>4.9401000000000002</v>
      </c>
      <c r="L360" s="55">
        <v>0.01</v>
      </c>
      <c r="M360" s="29">
        <v>0.01</v>
      </c>
      <c r="N360" s="55"/>
    </row>
    <row r="361" spans="1:14" ht="19.5" customHeight="1" x14ac:dyDescent="0.25">
      <c r="A361" s="29" t="s">
        <v>179</v>
      </c>
      <c r="B361" s="29" t="s">
        <v>180</v>
      </c>
      <c r="C361" s="29" t="s">
        <v>2998</v>
      </c>
      <c r="D361" s="29" t="s">
        <v>260</v>
      </c>
      <c r="E361" s="29" t="s">
        <v>3152</v>
      </c>
      <c r="F361" s="21" t="s">
        <v>3152</v>
      </c>
      <c r="G361" s="21" t="s">
        <v>3710</v>
      </c>
      <c r="H361" s="21" t="s">
        <v>3710</v>
      </c>
      <c r="I361" s="29" t="s">
        <v>213</v>
      </c>
      <c r="J361" s="41">
        <v>4.99</v>
      </c>
      <c r="K361" s="41">
        <v>4.9401000000000002</v>
      </c>
      <c r="L361" s="55">
        <v>0.01</v>
      </c>
      <c r="M361" s="29">
        <v>0.01</v>
      </c>
      <c r="N361" s="55"/>
    </row>
    <row r="362" spans="1:14" ht="19.5" customHeight="1" x14ac:dyDescent="0.25">
      <c r="A362" s="29" t="s">
        <v>179</v>
      </c>
      <c r="B362" s="29" t="s">
        <v>180</v>
      </c>
      <c r="C362" s="29" t="s">
        <v>2998</v>
      </c>
      <c r="D362" s="29" t="s">
        <v>260</v>
      </c>
      <c r="E362" s="29" t="s">
        <v>3154</v>
      </c>
      <c r="F362" s="21" t="s">
        <v>3154</v>
      </c>
      <c r="G362" s="21" t="s">
        <v>3711</v>
      </c>
      <c r="H362" s="21" t="s">
        <v>3711</v>
      </c>
      <c r="I362" s="29" t="s">
        <v>213</v>
      </c>
      <c r="J362" s="41">
        <v>4.99</v>
      </c>
      <c r="K362" s="41">
        <v>4.9401000000000002</v>
      </c>
      <c r="L362" s="55">
        <v>0.01</v>
      </c>
      <c r="M362" s="29">
        <v>0.01</v>
      </c>
      <c r="N362" s="55"/>
    </row>
    <row r="363" spans="1:14" ht="19.5" customHeight="1" x14ac:dyDescent="0.25">
      <c r="A363" s="29" t="s">
        <v>179</v>
      </c>
      <c r="B363" s="29" t="s">
        <v>180</v>
      </c>
      <c r="C363" s="29" t="s">
        <v>2998</v>
      </c>
      <c r="D363" s="29" t="s">
        <v>260</v>
      </c>
      <c r="E363" s="29" t="s">
        <v>3156</v>
      </c>
      <c r="F363" s="21" t="s">
        <v>3156</v>
      </c>
      <c r="G363" s="21" t="s">
        <v>3712</v>
      </c>
      <c r="H363" s="21" t="s">
        <v>3712</v>
      </c>
      <c r="I363" s="29" t="s">
        <v>213</v>
      </c>
      <c r="J363" s="41">
        <v>4.99</v>
      </c>
      <c r="K363" s="41">
        <v>4.9401000000000002</v>
      </c>
      <c r="L363" s="55">
        <v>0.01</v>
      </c>
      <c r="M363" s="29">
        <v>0.01</v>
      </c>
      <c r="N363" s="55"/>
    </row>
    <row r="364" spans="1:14" ht="19.5" customHeight="1" x14ac:dyDescent="0.25">
      <c r="A364" s="29" t="s">
        <v>179</v>
      </c>
      <c r="B364" s="29" t="s">
        <v>180</v>
      </c>
      <c r="C364" s="29" t="s">
        <v>2998</v>
      </c>
      <c r="D364" s="29" t="s">
        <v>260</v>
      </c>
      <c r="E364" s="29" t="s">
        <v>3158</v>
      </c>
      <c r="F364" s="21" t="s">
        <v>3158</v>
      </c>
      <c r="G364" s="21" t="s">
        <v>3713</v>
      </c>
      <c r="H364" s="21" t="s">
        <v>3713</v>
      </c>
      <c r="I364" s="29" t="s">
        <v>213</v>
      </c>
      <c r="J364" s="41">
        <v>4.99</v>
      </c>
      <c r="K364" s="41">
        <v>4.9401000000000002</v>
      </c>
      <c r="L364" s="55">
        <v>0.01</v>
      </c>
      <c r="M364" s="29">
        <v>0.01</v>
      </c>
      <c r="N364" s="55"/>
    </row>
    <row r="365" spans="1:14" ht="19.5" customHeight="1" x14ac:dyDescent="0.25">
      <c r="A365" s="29" t="s">
        <v>179</v>
      </c>
      <c r="B365" s="29" t="s">
        <v>180</v>
      </c>
      <c r="C365" s="29" t="s">
        <v>2998</v>
      </c>
      <c r="D365" s="29" t="s">
        <v>260</v>
      </c>
      <c r="E365" s="29" t="s">
        <v>3227</v>
      </c>
      <c r="F365" s="21" t="s">
        <v>3227</v>
      </c>
      <c r="G365" s="21" t="s">
        <v>3228</v>
      </c>
      <c r="H365" s="21" t="s">
        <v>3228</v>
      </c>
      <c r="I365" s="29" t="s">
        <v>213</v>
      </c>
      <c r="J365" s="41">
        <v>1057.33</v>
      </c>
      <c r="K365" s="41">
        <v>1046.7566999999999</v>
      </c>
      <c r="L365" s="55">
        <v>0.01</v>
      </c>
      <c r="M365" s="29">
        <v>0.01</v>
      </c>
      <c r="N365" s="55"/>
    </row>
    <row r="366" spans="1:14" ht="19.5" customHeight="1" x14ac:dyDescent="0.25">
      <c r="A366" s="29" t="s">
        <v>179</v>
      </c>
      <c r="B366" s="29" t="s">
        <v>180</v>
      </c>
      <c r="C366" s="29" t="s">
        <v>2998</v>
      </c>
      <c r="D366" s="29" t="s">
        <v>260</v>
      </c>
      <c r="E366" s="29" t="s">
        <v>3233</v>
      </c>
      <c r="F366" s="21" t="s">
        <v>3233</v>
      </c>
      <c r="G366" s="21" t="s">
        <v>3234</v>
      </c>
      <c r="H366" s="21" t="s">
        <v>3234</v>
      </c>
      <c r="I366" s="29" t="s">
        <v>213</v>
      </c>
      <c r="J366" s="41">
        <v>1875.26</v>
      </c>
      <c r="K366" s="41">
        <v>1856.5074</v>
      </c>
      <c r="L366" s="55">
        <v>0.01</v>
      </c>
      <c r="M366" s="29">
        <v>0.01</v>
      </c>
      <c r="N366" s="55"/>
    </row>
    <row r="367" spans="1:14" ht="19.5" customHeight="1" x14ac:dyDescent="0.25">
      <c r="A367" s="29" t="s">
        <v>179</v>
      </c>
      <c r="B367" s="29" t="s">
        <v>180</v>
      </c>
      <c r="C367" s="29" t="s">
        <v>2998</v>
      </c>
      <c r="D367" s="29" t="s">
        <v>260</v>
      </c>
      <c r="E367" s="29" t="s">
        <v>3237</v>
      </c>
      <c r="F367" s="21" t="s">
        <v>3237</v>
      </c>
      <c r="G367" s="21" t="s">
        <v>3238</v>
      </c>
      <c r="H367" s="21" t="s">
        <v>3238</v>
      </c>
      <c r="I367" s="29" t="s">
        <v>213</v>
      </c>
      <c r="J367" s="41">
        <v>2673.25</v>
      </c>
      <c r="K367" s="41">
        <v>2646.5174999999999</v>
      </c>
      <c r="L367" s="55">
        <v>0.01</v>
      </c>
      <c r="M367" s="29">
        <v>0.01</v>
      </c>
      <c r="N367" s="55"/>
    </row>
    <row r="368" spans="1:14" ht="19.5" customHeight="1" x14ac:dyDescent="0.25">
      <c r="A368" s="29" t="s">
        <v>179</v>
      </c>
      <c r="B368" s="29" t="s">
        <v>180</v>
      </c>
      <c r="C368" s="29" t="s">
        <v>2998</v>
      </c>
      <c r="D368" s="29" t="s">
        <v>260</v>
      </c>
      <c r="E368" s="29" t="s">
        <v>3243</v>
      </c>
      <c r="F368" s="21" t="s">
        <v>3243</v>
      </c>
      <c r="G368" s="21" t="s">
        <v>3244</v>
      </c>
      <c r="H368" s="21" t="s">
        <v>3244</v>
      </c>
      <c r="I368" s="29" t="s">
        <v>213</v>
      </c>
      <c r="J368" s="41">
        <v>3471.23</v>
      </c>
      <c r="K368" s="41">
        <v>3436.5176999999999</v>
      </c>
      <c r="L368" s="55">
        <v>0.01</v>
      </c>
      <c r="M368" s="29">
        <v>0.01</v>
      </c>
      <c r="N368" s="55"/>
    </row>
    <row r="369" spans="1:14" ht="19.5" customHeight="1" x14ac:dyDescent="0.25">
      <c r="A369" s="29" t="s">
        <v>179</v>
      </c>
      <c r="B369" s="29" t="s">
        <v>180</v>
      </c>
      <c r="C369" s="29" t="s">
        <v>2998</v>
      </c>
      <c r="D369" s="29" t="s">
        <v>260</v>
      </c>
      <c r="E369" s="29" t="s">
        <v>3255</v>
      </c>
      <c r="F369" s="21" t="s">
        <v>3255</v>
      </c>
      <c r="G369" s="21" t="s">
        <v>3256</v>
      </c>
      <c r="H369" s="21" t="s">
        <v>3256</v>
      </c>
      <c r="I369" s="29" t="s">
        <v>213</v>
      </c>
      <c r="J369" s="41">
        <v>4269.22</v>
      </c>
      <c r="K369" s="41">
        <v>4226.5277999999998</v>
      </c>
      <c r="L369" s="55">
        <v>0.01</v>
      </c>
      <c r="M369" s="29">
        <v>0.01</v>
      </c>
      <c r="N369" s="55"/>
    </row>
    <row r="370" spans="1:14" ht="19.5" customHeight="1" x14ac:dyDescent="0.25">
      <c r="A370" s="29" t="s">
        <v>179</v>
      </c>
      <c r="B370" s="29" t="s">
        <v>180</v>
      </c>
      <c r="C370" s="29" t="s">
        <v>2998</v>
      </c>
      <c r="D370" s="29" t="s">
        <v>260</v>
      </c>
      <c r="E370" s="29" t="s">
        <v>3229</v>
      </c>
      <c r="F370" s="21" t="s">
        <v>3229</v>
      </c>
      <c r="G370" s="21" t="s">
        <v>3230</v>
      </c>
      <c r="H370" s="21" t="s">
        <v>3230</v>
      </c>
      <c r="I370" s="29" t="s">
        <v>213</v>
      </c>
      <c r="J370" s="41">
        <v>1057.33</v>
      </c>
      <c r="K370" s="41">
        <v>1046.7566999999999</v>
      </c>
      <c r="L370" s="55">
        <v>0.01</v>
      </c>
      <c r="M370" s="29">
        <v>0.01</v>
      </c>
      <c r="N370" s="55"/>
    </row>
    <row r="371" spans="1:14" ht="19.5" customHeight="1" x14ac:dyDescent="0.25">
      <c r="A371" s="29" t="s">
        <v>179</v>
      </c>
      <c r="B371" s="29" t="s">
        <v>180</v>
      </c>
      <c r="C371" s="29" t="s">
        <v>3714</v>
      </c>
      <c r="D371" s="29" t="s">
        <v>260</v>
      </c>
      <c r="E371" s="29" t="s">
        <v>3715</v>
      </c>
      <c r="F371" s="21" t="s">
        <v>3715</v>
      </c>
      <c r="G371" s="21" t="s">
        <v>3716</v>
      </c>
      <c r="H371" s="21" t="s">
        <v>3716</v>
      </c>
      <c r="I371" s="29" t="s">
        <v>213</v>
      </c>
      <c r="J371" s="41">
        <v>23601.01</v>
      </c>
      <c r="K371" s="41">
        <v>23601.01</v>
      </c>
      <c r="L371" s="55">
        <v>0</v>
      </c>
      <c r="M371" s="29" t="s">
        <v>227</v>
      </c>
      <c r="N371" s="55"/>
    </row>
    <row r="372" spans="1:14" ht="19.5" customHeight="1" x14ac:dyDescent="0.25">
      <c r="A372" s="29" t="s">
        <v>179</v>
      </c>
      <c r="B372" s="29" t="s">
        <v>180</v>
      </c>
      <c r="C372" s="29" t="s">
        <v>3714</v>
      </c>
      <c r="D372" s="29" t="s">
        <v>260</v>
      </c>
      <c r="E372" s="29" t="s">
        <v>3717</v>
      </c>
      <c r="F372" s="21" t="s">
        <v>3717</v>
      </c>
      <c r="G372" s="21" t="s">
        <v>3718</v>
      </c>
      <c r="H372" s="21" t="s">
        <v>3718</v>
      </c>
      <c r="I372" s="29" t="s">
        <v>213</v>
      </c>
      <c r="J372" s="41">
        <v>1450.88</v>
      </c>
      <c r="K372" s="41">
        <v>1450.88</v>
      </c>
      <c r="L372" s="55">
        <v>0</v>
      </c>
      <c r="M372" s="29" t="s">
        <v>227</v>
      </c>
      <c r="N372" s="55"/>
    </row>
    <row r="373" spans="1:14" ht="19.5" customHeight="1" x14ac:dyDescent="0.25">
      <c r="A373" s="29" t="s">
        <v>179</v>
      </c>
      <c r="B373" s="29" t="s">
        <v>180</v>
      </c>
      <c r="C373" s="29" t="s">
        <v>3714</v>
      </c>
      <c r="D373" s="29" t="s">
        <v>260</v>
      </c>
      <c r="E373" s="29" t="s">
        <v>3719</v>
      </c>
      <c r="F373" s="21" t="s">
        <v>3719</v>
      </c>
      <c r="G373" s="21" t="s">
        <v>3718</v>
      </c>
      <c r="H373" s="21" t="s">
        <v>3718</v>
      </c>
      <c r="I373" s="29" t="s">
        <v>213</v>
      </c>
      <c r="J373" s="41">
        <v>2901.76</v>
      </c>
      <c r="K373" s="41">
        <v>2901.76</v>
      </c>
      <c r="L373" s="55">
        <v>0</v>
      </c>
      <c r="M373" s="29" t="s">
        <v>227</v>
      </c>
      <c r="N373" s="55"/>
    </row>
    <row r="374" spans="1:14" ht="19.5" customHeight="1" x14ac:dyDescent="0.25">
      <c r="A374" s="29" t="s">
        <v>179</v>
      </c>
      <c r="B374" s="29" t="s">
        <v>180</v>
      </c>
      <c r="C374" s="29" t="s">
        <v>3714</v>
      </c>
      <c r="D374" s="29" t="s">
        <v>260</v>
      </c>
      <c r="E374" s="29" t="s">
        <v>3720</v>
      </c>
      <c r="F374" s="21" t="s">
        <v>3720</v>
      </c>
      <c r="G374" s="21" t="s">
        <v>3721</v>
      </c>
      <c r="H374" s="21" t="s">
        <v>3721</v>
      </c>
      <c r="I374" s="29" t="s">
        <v>213</v>
      </c>
      <c r="J374" s="41">
        <v>9430.73</v>
      </c>
      <c r="K374" s="41">
        <v>9430.73</v>
      </c>
      <c r="L374" s="55">
        <v>0</v>
      </c>
      <c r="M374" s="29" t="s">
        <v>227</v>
      </c>
      <c r="N374" s="55"/>
    </row>
    <row r="375" spans="1:14" ht="19.5" customHeight="1" x14ac:dyDescent="0.25">
      <c r="A375" s="29" t="s">
        <v>179</v>
      </c>
      <c r="B375" s="29" t="s">
        <v>180</v>
      </c>
      <c r="C375" s="29" t="s">
        <v>3714</v>
      </c>
      <c r="D375" s="29" t="s">
        <v>260</v>
      </c>
      <c r="E375" s="29" t="s">
        <v>3722</v>
      </c>
      <c r="F375" s="21" t="s">
        <v>3722</v>
      </c>
      <c r="G375" s="21" t="s">
        <v>3721</v>
      </c>
      <c r="H375" s="21" t="s">
        <v>3721</v>
      </c>
      <c r="I375" s="29" t="s">
        <v>213</v>
      </c>
      <c r="J375" s="41">
        <v>44795.97</v>
      </c>
      <c r="K375" s="41">
        <v>44795.97</v>
      </c>
      <c r="L375" s="55">
        <v>0</v>
      </c>
      <c r="M375" s="29" t="s">
        <v>227</v>
      </c>
      <c r="N375" s="55"/>
    </row>
    <row r="376" spans="1:14" ht="19.5" customHeight="1" x14ac:dyDescent="0.25">
      <c r="A376" s="29" t="s">
        <v>179</v>
      </c>
      <c r="B376" s="29" t="s">
        <v>180</v>
      </c>
      <c r="C376" s="29" t="s">
        <v>3714</v>
      </c>
      <c r="D376" s="29" t="s">
        <v>260</v>
      </c>
      <c r="E376" s="29" t="s">
        <v>3723</v>
      </c>
      <c r="F376" s="21" t="s">
        <v>3723</v>
      </c>
      <c r="G376" s="21" t="s">
        <v>3724</v>
      </c>
      <c r="H376" s="21" t="s">
        <v>3724</v>
      </c>
      <c r="I376" s="29" t="s">
        <v>213</v>
      </c>
      <c r="J376" s="41">
        <v>10579.35</v>
      </c>
      <c r="K376" s="41">
        <v>10579.35</v>
      </c>
      <c r="L376" s="55">
        <v>0</v>
      </c>
      <c r="M376" s="29" t="s">
        <v>227</v>
      </c>
      <c r="N376" s="55"/>
    </row>
    <row r="377" spans="1:14" ht="19.5" customHeight="1" x14ac:dyDescent="0.25">
      <c r="A377" s="29" t="s">
        <v>179</v>
      </c>
      <c r="B377" s="29" t="s">
        <v>180</v>
      </c>
      <c r="C377" s="29" t="s">
        <v>3714</v>
      </c>
      <c r="D377" s="29" t="s">
        <v>260</v>
      </c>
      <c r="E377" s="29" t="s">
        <v>3725</v>
      </c>
      <c r="F377" s="21" t="s">
        <v>3725</v>
      </c>
      <c r="G377" s="21" t="s">
        <v>3726</v>
      </c>
      <c r="H377" s="21" t="s">
        <v>3726</v>
      </c>
      <c r="I377" s="29" t="s">
        <v>213</v>
      </c>
      <c r="J377" s="41">
        <v>1450.88</v>
      </c>
      <c r="K377" s="41">
        <v>1450.88</v>
      </c>
      <c r="L377" s="55">
        <v>0</v>
      </c>
      <c r="M377" s="29" t="s">
        <v>227</v>
      </c>
      <c r="N377" s="55"/>
    </row>
    <row r="378" spans="1:14" ht="19.5" customHeight="1" x14ac:dyDescent="0.25">
      <c r="A378" s="29" t="s">
        <v>179</v>
      </c>
      <c r="B378" s="29" t="s">
        <v>180</v>
      </c>
      <c r="C378" s="29" t="s">
        <v>3714</v>
      </c>
      <c r="D378" s="29" t="s">
        <v>260</v>
      </c>
      <c r="E378" s="29" t="s">
        <v>3727</v>
      </c>
      <c r="F378" s="21" t="s">
        <v>3727</v>
      </c>
      <c r="G378" s="21" t="s">
        <v>3728</v>
      </c>
      <c r="H378" s="21" t="s">
        <v>3728</v>
      </c>
      <c r="I378" s="29" t="s">
        <v>213</v>
      </c>
      <c r="J378" s="41">
        <v>2901.76</v>
      </c>
      <c r="K378" s="41">
        <v>2901.76</v>
      </c>
      <c r="L378" s="55">
        <v>0</v>
      </c>
      <c r="M378" s="29" t="s">
        <v>227</v>
      </c>
      <c r="N378" s="55"/>
    </row>
    <row r="379" spans="1:14" ht="19.5" customHeight="1" x14ac:dyDescent="0.25">
      <c r="A379" s="29" t="s">
        <v>179</v>
      </c>
      <c r="B379" s="29" t="s">
        <v>180</v>
      </c>
      <c r="C379" s="29" t="s">
        <v>3714</v>
      </c>
      <c r="D379" s="29" t="s">
        <v>260</v>
      </c>
      <c r="E379" s="29" t="s">
        <v>3729</v>
      </c>
      <c r="F379" s="21" t="s">
        <v>3729</v>
      </c>
      <c r="G379" s="21" t="s">
        <v>3730</v>
      </c>
      <c r="H379" s="21" t="s">
        <v>3730</v>
      </c>
      <c r="I379" s="29" t="s">
        <v>213</v>
      </c>
      <c r="J379" s="41">
        <v>9430.73</v>
      </c>
      <c r="K379" s="41">
        <v>9430.73</v>
      </c>
      <c r="L379" s="55">
        <v>0</v>
      </c>
      <c r="M379" s="29" t="s">
        <v>227</v>
      </c>
      <c r="N379" s="55"/>
    </row>
    <row r="380" spans="1:14" ht="19.5" customHeight="1" x14ac:dyDescent="0.25">
      <c r="A380" s="29" t="s">
        <v>179</v>
      </c>
      <c r="B380" s="29" t="s">
        <v>180</v>
      </c>
      <c r="C380" s="29" t="s">
        <v>3714</v>
      </c>
      <c r="D380" s="29" t="s">
        <v>260</v>
      </c>
      <c r="E380" s="29" t="s">
        <v>3731</v>
      </c>
      <c r="F380" s="21" t="s">
        <v>3731</v>
      </c>
      <c r="G380" s="21" t="s">
        <v>3732</v>
      </c>
      <c r="H380" s="21" t="s">
        <v>3732</v>
      </c>
      <c r="I380" s="29" t="s">
        <v>213</v>
      </c>
      <c r="J380" s="41">
        <v>44795.97</v>
      </c>
      <c r="K380" s="41">
        <v>44795.97</v>
      </c>
      <c r="L380" s="55">
        <v>0</v>
      </c>
      <c r="M380" s="29" t="s">
        <v>227</v>
      </c>
      <c r="N380" s="55"/>
    </row>
    <row r="381" spans="1:14" ht="19.5" customHeight="1" x14ac:dyDescent="0.25">
      <c r="A381" s="29" t="s">
        <v>179</v>
      </c>
      <c r="B381" s="29" t="s">
        <v>180</v>
      </c>
      <c r="C381" s="29" t="s">
        <v>3714</v>
      </c>
      <c r="D381" s="29" t="s">
        <v>260</v>
      </c>
      <c r="E381" s="29" t="s">
        <v>3733</v>
      </c>
      <c r="F381" s="21" t="s">
        <v>3733</v>
      </c>
      <c r="G381" s="21" t="s">
        <v>3732</v>
      </c>
      <c r="H381" s="21" t="s">
        <v>3732</v>
      </c>
      <c r="I381" s="29" t="s">
        <v>213</v>
      </c>
      <c r="J381" s="41">
        <v>45460.959999999999</v>
      </c>
      <c r="K381" s="41">
        <v>45460.959999999999</v>
      </c>
      <c r="L381" s="55">
        <v>0</v>
      </c>
      <c r="M381" s="29" t="s">
        <v>227</v>
      </c>
      <c r="N381" s="55"/>
    </row>
    <row r="382" spans="1:14" ht="19.5" customHeight="1" x14ac:dyDescent="0.25">
      <c r="A382" s="29" t="s">
        <v>179</v>
      </c>
      <c r="B382" s="29" t="s">
        <v>180</v>
      </c>
      <c r="C382" s="29" t="s">
        <v>280</v>
      </c>
      <c r="D382" s="29" t="s">
        <v>260</v>
      </c>
      <c r="E382" s="29" t="s">
        <v>2151</v>
      </c>
      <c r="F382" s="21" t="s">
        <v>2151</v>
      </c>
      <c r="G382" s="21" t="s">
        <v>3734</v>
      </c>
      <c r="H382" s="21" t="s">
        <v>3734</v>
      </c>
      <c r="I382" s="29" t="s">
        <v>213</v>
      </c>
      <c r="J382" s="41">
        <v>14508.82</v>
      </c>
      <c r="K382" s="41">
        <v>14508.82</v>
      </c>
      <c r="L382" s="55">
        <v>0</v>
      </c>
      <c r="M382" s="29" t="s">
        <v>227</v>
      </c>
      <c r="N382" s="55"/>
    </row>
    <row r="383" spans="1:14" ht="19.5" customHeight="1" x14ac:dyDescent="0.25">
      <c r="A383" s="29" t="s">
        <v>179</v>
      </c>
      <c r="B383" s="29" t="s">
        <v>180</v>
      </c>
      <c r="C383" s="29" t="s">
        <v>280</v>
      </c>
      <c r="D383" s="29" t="s">
        <v>260</v>
      </c>
      <c r="E383" s="29" t="s">
        <v>2153</v>
      </c>
      <c r="F383" s="21" t="s">
        <v>2153</v>
      </c>
      <c r="G383" s="21" t="s">
        <v>3735</v>
      </c>
      <c r="H383" s="21" t="s">
        <v>3735</v>
      </c>
      <c r="I383" s="29" t="s">
        <v>213</v>
      </c>
      <c r="J383" s="41">
        <v>2418.14</v>
      </c>
      <c r="K383" s="41">
        <v>2418.14</v>
      </c>
      <c r="L383" s="55">
        <v>0</v>
      </c>
      <c r="M383" s="29" t="s">
        <v>227</v>
      </c>
      <c r="N383" s="55"/>
    </row>
    <row r="384" spans="1:14" ht="19.5" customHeight="1" x14ac:dyDescent="0.25">
      <c r="A384" s="29" t="s">
        <v>179</v>
      </c>
      <c r="B384" s="29" t="s">
        <v>180</v>
      </c>
      <c r="C384" s="29" t="s">
        <v>280</v>
      </c>
      <c r="D384" s="29" t="s">
        <v>260</v>
      </c>
      <c r="E384" s="29" t="s">
        <v>2155</v>
      </c>
      <c r="F384" s="21" t="s">
        <v>2155</v>
      </c>
      <c r="G384" s="21" t="s">
        <v>3735</v>
      </c>
      <c r="H384" s="21" t="s">
        <v>3735</v>
      </c>
      <c r="I384" s="29" t="s">
        <v>213</v>
      </c>
      <c r="J384" s="41">
        <v>5803.53</v>
      </c>
      <c r="K384" s="41">
        <v>5803.53</v>
      </c>
      <c r="L384" s="55">
        <v>0</v>
      </c>
      <c r="M384" s="29" t="s">
        <v>227</v>
      </c>
      <c r="N384" s="55"/>
    </row>
    <row r="385" spans="1:14" ht="19.5" customHeight="1" x14ac:dyDescent="0.25">
      <c r="A385" s="29" t="s">
        <v>179</v>
      </c>
      <c r="B385" s="29" t="s">
        <v>180</v>
      </c>
      <c r="C385" s="29" t="s">
        <v>280</v>
      </c>
      <c r="D385" s="29" t="s">
        <v>260</v>
      </c>
      <c r="E385" s="29" t="s">
        <v>2157</v>
      </c>
      <c r="F385" s="21" t="s">
        <v>2157</v>
      </c>
      <c r="G385" s="21" t="s">
        <v>3735</v>
      </c>
      <c r="H385" s="21" t="s">
        <v>3735</v>
      </c>
      <c r="I385" s="29" t="s">
        <v>213</v>
      </c>
      <c r="J385" s="41">
        <v>8705.2900000000009</v>
      </c>
      <c r="K385" s="41">
        <v>8705.2900000000009</v>
      </c>
      <c r="L385" s="55">
        <v>0</v>
      </c>
      <c r="M385" s="29" t="s">
        <v>227</v>
      </c>
      <c r="N385" s="55"/>
    </row>
    <row r="386" spans="1:14" ht="19.5" customHeight="1" x14ac:dyDescent="0.25">
      <c r="A386" s="29" t="s">
        <v>179</v>
      </c>
      <c r="B386" s="29" t="s">
        <v>180</v>
      </c>
      <c r="C386" s="29" t="s">
        <v>280</v>
      </c>
      <c r="D386" s="29" t="s">
        <v>260</v>
      </c>
      <c r="E386" s="29" t="s">
        <v>2158</v>
      </c>
      <c r="F386" s="21" t="s">
        <v>2158</v>
      </c>
      <c r="G386" s="21" t="s">
        <v>3735</v>
      </c>
      <c r="H386" s="21" t="s">
        <v>3735</v>
      </c>
      <c r="I386" s="29" t="s">
        <v>213</v>
      </c>
      <c r="J386" s="41"/>
      <c r="K386" s="41"/>
      <c r="L386" s="55"/>
      <c r="M386" s="29"/>
      <c r="N386" s="55"/>
    </row>
    <row r="387" spans="1:14" ht="19.5" customHeight="1" x14ac:dyDescent="0.25">
      <c r="A387" s="208" t="s">
        <v>85</v>
      </c>
      <c r="B387" s="208" t="s">
        <v>86</v>
      </c>
      <c r="C387" s="208" t="s">
        <v>280</v>
      </c>
      <c r="D387" s="208" t="s">
        <v>260</v>
      </c>
      <c r="E387" s="208" t="s">
        <v>4459</v>
      </c>
      <c r="F387" s="209" t="s">
        <v>227</v>
      </c>
      <c r="G387" s="202" t="s">
        <v>4460</v>
      </c>
      <c r="H387" s="202" t="s">
        <v>4460</v>
      </c>
      <c r="I387" s="29" t="s">
        <v>213</v>
      </c>
      <c r="J387" s="210">
        <v>3011.59</v>
      </c>
      <c r="K387" s="210">
        <v>2951.3582000000001</v>
      </c>
      <c r="L387" s="211">
        <v>0.02</v>
      </c>
      <c r="M387" s="208" t="s">
        <v>227</v>
      </c>
      <c r="N387" s="209" t="s">
        <v>227</v>
      </c>
    </row>
    <row r="388" spans="1:14" ht="19.5" customHeight="1" x14ac:dyDescent="0.25">
      <c r="A388" s="208" t="s">
        <v>85</v>
      </c>
      <c r="B388" s="208" t="s">
        <v>86</v>
      </c>
      <c r="C388" s="208" t="s">
        <v>280</v>
      </c>
      <c r="D388" s="208" t="s">
        <v>260</v>
      </c>
      <c r="E388" s="208" t="s">
        <v>4461</v>
      </c>
      <c r="F388" s="209" t="s">
        <v>227</v>
      </c>
      <c r="G388" s="202" t="s">
        <v>4462</v>
      </c>
      <c r="H388" s="202" t="s">
        <v>4462</v>
      </c>
      <c r="I388" s="29" t="s">
        <v>213</v>
      </c>
      <c r="J388" s="210">
        <v>5709.18</v>
      </c>
      <c r="K388" s="210">
        <v>5594.9964</v>
      </c>
      <c r="L388" s="211">
        <v>0.02</v>
      </c>
      <c r="M388" s="208" t="s">
        <v>227</v>
      </c>
      <c r="N388" s="209" t="s">
        <v>227</v>
      </c>
    </row>
    <row r="389" spans="1:14" ht="19.5" customHeight="1" x14ac:dyDescent="0.25">
      <c r="A389" s="208" t="s">
        <v>85</v>
      </c>
      <c r="B389" s="208" t="s">
        <v>86</v>
      </c>
      <c r="C389" s="208" t="s">
        <v>280</v>
      </c>
      <c r="D389" s="208" t="s">
        <v>260</v>
      </c>
      <c r="E389" s="208" t="s">
        <v>4463</v>
      </c>
      <c r="F389" s="209" t="s">
        <v>227</v>
      </c>
      <c r="G389" s="202" t="s">
        <v>4464</v>
      </c>
      <c r="H389" s="202" t="s">
        <v>4464</v>
      </c>
      <c r="I389" s="29" t="s">
        <v>213</v>
      </c>
      <c r="J389" s="210">
        <v>8128.32</v>
      </c>
      <c r="K389" s="210">
        <v>7965.7536</v>
      </c>
      <c r="L389" s="211">
        <v>0.02</v>
      </c>
      <c r="M389" s="208" t="s">
        <v>227</v>
      </c>
      <c r="N389" s="209" t="s">
        <v>227</v>
      </c>
    </row>
    <row r="390" spans="1:14" ht="19.5" customHeight="1" x14ac:dyDescent="0.25">
      <c r="A390" s="208" t="s">
        <v>85</v>
      </c>
      <c r="B390" s="208" t="s">
        <v>86</v>
      </c>
      <c r="C390" s="208" t="s">
        <v>280</v>
      </c>
      <c r="D390" s="208" t="s">
        <v>260</v>
      </c>
      <c r="E390" s="208" t="s">
        <v>4465</v>
      </c>
      <c r="F390" s="209" t="s">
        <v>227</v>
      </c>
      <c r="G390" s="202" t="s">
        <v>4466</v>
      </c>
      <c r="H390" s="202" t="s">
        <v>4466</v>
      </c>
      <c r="I390" s="29" t="s">
        <v>213</v>
      </c>
      <c r="J390" s="210">
        <v>10208.790000000001</v>
      </c>
      <c r="K390" s="210">
        <v>10004.6142</v>
      </c>
      <c r="L390" s="211">
        <v>0.02</v>
      </c>
      <c r="M390" s="208" t="s">
        <v>227</v>
      </c>
      <c r="N390" s="209" t="s">
        <v>227</v>
      </c>
    </row>
    <row r="391" spans="1:14" ht="19.5" customHeight="1" x14ac:dyDescent="0.25">
      <c r="A391" s="208" t="s">
        <v>85</v>
      </c>
      <c r="B391" s="208" t="s">
        <v>86</v>
      </c>
      <c r="C391" s="208" t="s">
        <v>280</v>
      </c>
      <c r="D391" s="208" t="s">
        <v>260</v>
      </c>
      <c r="E391" s="208" t="s">
        <v>4467</v>
      </c>
      <c r="F391" s="209" t="s">
        <v>227</v>
      </c>
      <c r="G391" s="202" t="s">
        <v>4468</v>
      </c>
      <c r="H391" s="202" t="s">
        <v>4468</v>
      </c>
      <c r="I391" s="29" t="s">
        <v>213</v>
      </c>
      <c r="J391" s="210">
        <v>12034.5</v>
      </c>
      <c r="K391" s="210">
        <v>11793.81</v>
      </c>
      <c r="L391" s="211">
        <v>0.02</v>
      </c>
      <c r="M391" s="208" t="s">
        <v>227</v>
      </c>
      <c r="N391" s="209" t="s">
        <v>227</v>
      </c>
    </row>
    <row r="392" spans="1:14" ht="19.5" customHeight="1" x14ac:dyDescent="0.25">
      <c r="A392" s="208" t="s">
        <v>85</v>
      </c>
      <c r="B392" s="208" t="s">
        <v>86</v>
      </c>
      <c r="C392" s="208" t="s">
        <v>280</v>
      </c>
      <c r="D392" s="208" t="s">
        <v>260</v>
      </c>
      <c r="E392" s="208" t="s">
        <v>3056</v>
      </c>
      <c r="F392" s="209" t="s">
        <v>227</v>
      </c>
      <c r="G392" s="202" t="s">
        <v>4469</v>
      </c>
      <c r="H392" s="202" t="s">
        <v>4469</v>
      </c>
      <c r="I392" s="29" t="s">
        <v>213</v>
      </c>
      <c r="J392" s="210">
        <v>7158.69</v>
      </c>
      <c r="K392" s="210">
        <v>7015.5161999999991</v>
      </c>
      <c r="L392" s="211">
        <v>0.02</v>
      </c>
      <c r="M392" s="208" t="s">
        <v>227</v>
      </c>
      <c r="N392" s="209" t="s">
        <v>227</v>
      </c>
    </row>
    <row r="393" spans="1:14" ht="19.5" customHeight="1" x14ac:dyDescent="0.25">
      <c r="A393" s="208" t="s">
        <v>85</v>
      </c>
      <c r="B393" s="208" t="s">
        <v>86</v>
      </c>
      <c r="C393" s="208" t="s">
        <v>280</v>
      </c>
      <c r="D393" s="208" t="s">
        <v>260</v>
      </c>
      <c r="E393" s="208" t="s">
        <v>3059</v>
      </c>
      <c r="F393" s="209" t="s">
        <v>227</v>
      </c>
      <c r="G393" s="202" t="s">
        <v>4470</v>
      </c>
      <c r="H393" s="202" t="s">
        <v>4470</v>
      </c>
      <c r="I393" s="29" t="s">
        <v>213</v>
      </c>
      <c r="J393" s="210">
        <v>16667.41</v>
      </c>
      <c r="K393" s="210">
        <v>16334.061799999999</v>
      </c>
      <c r="L393" s="211">
        <v>0.02</v>
      </c>
      <c r="M393" s="208" t="s">
        <v>227</v>
      </c>
      <c r="N393" s="209" t="s">
        <v>227</v>
      </c>
    </row>
    <row r="394" spans="1:14" ht="19.5" customHeight="1" x14ac:dyDescent="0.25">
      <c r="A394" s="208" t="s">
        <v>85</v>
      </c>
      <c r="B394" s="208" t="s">
        <v>86</v>
      </c>
      <c r="C394" s="208" t="s">
        <v>280</v>
      </c>
      <c r="D394" s="208" t="s">
        <v>260</v>
      </c>
      <c r="E394" s="208" t="s">
        <v>3062</v>
      </c>
      <c r="F394" s="209" t="s">
        <v>227</v>
      </c>
      <c r="G394" s="202" t="s">
        <v>4471</v>
      </c>
      <c r="H394" s="202" t="s">
        <v>4471</v>
      </c>
      <c r="I394" s="29" t="s">
        <v>213</v>
      </c>
      <c r="J394" s="210">
        <v>23694.77</v>
      </c>
      <c r="K394" s="210">
        <v>23220.874599999999</v>
      </c>
      <c r="L394" s="211">
        <v>0.02</v>
      </c>
      <c r="M394" s="208" t="s">
        <v>227</v>
      </c>
      <c r="N394" s="209" t="s">
        <v>227</v>
      </c>
    </row>
    <row r="395" spans="1:14" ht="19.5" customHeight="1" x14ac:dyDescent="0.25">
      <c r="A395" s="208" t="s">
        <v>85</v>
      </c>
      <c r="B395" s="208" t="s">
        <v>86</v>
      </c>
      <c r="C395" s="208" t="s">
        <v>280</v>
      </c>
      <c r="D395" s="208" t="s">
        <v>260</v>
      </c>
      <c r="E395" s="208" t="s">
        <v>3065</v>
      </c>
      <c r="F395" s="209" t="s">
        <v>227</v>
      </c>
      <c r="G395" s="202" t="s">
        <v>4472</v>
      </c>
      <c r="H395" s="202" t="s">
        <v>4472</v>
      </c>
      <c r="I395" s="29" t="s">
        <v>213</v>
      </c>
      <c r="J395" s="210">
        <v>29803.85</v>
      </c>
      <c r="K395" s="210">
        <v>29207.772999999997</v>
      </c>
      <c r="L395" s="211">
        <v>0.02</v>
      </c>
      <c r="M395" s="208" t="s">
        <v>227</v>
      </c>
      <c r="N395" s="209" t="s">
        <v>227</v>
      </c>
    </row>
    <row r="396" spans="1:14" ht="19.5" customHeight="1" x14ac:dyDescent="0.25">
      <c r="A396" s="208" t="s">
        <v>85</v>
      </c>
      <c r="B396" s="208" t="s">
        <v>86</v>
      </c>
      <c r="C396" s="208" t="s">
        <v>280</v>
      </c>
      <c r="D396" s="208" t="s">
        <v>260</v>
      </c>
      <c r="E396" s="208" t="s">
        <v>3068</v>
      </c>
      <c r="F396" s="209" t="s">
        <v>227</v>
      </c>
      <c r="G396" s="202" t="s">
        <v>4473</v>
      </c>
      <c r="H396" s="202" t="s">
        <v>4473</v>
      </c>
      <c r="I396" s="29" t="s">
        <v>213</v>
      </c>
      <c r="J396" s="210">
        <v>35077.58</v>
      </c>
      <c r="K396" s="210">
        <v>34376.028400000003</v>
      </c>
      <c r="L396" s="211">
        <v>0.02</v>
      </c>
      <c r="M396" s="208" t="s">
        <v>227</v>
      </c>
      <c r="N396" s="209" t="s">
        <v>227</v>
      </c>
    </row>
  </sheetData>
  <autoFilter ref="A1:AA386" xr:uid="{00000000-0009-0000-0000-00000A000000}"/>
  <dataValidations count="2">
    <dataValidation type="list" allowBlank="1" showErrorMessage="1" sqref="I95:I114" xr:uid="{00000000-0002-0000-0A00-000000000000}">
      <formula1>unitOfIssue</formula1>
    </dataValidation>
    <dataValidation type="list" allowBlank="1" showErrorMessage="1" sqref="I26:I53" xr:uid="{00000000-0002-0000-0A00-000001000000}">
      <formula1>#REF!</formula1>
    </dataValidation>
  </dataValidation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M15"/>
  <sheetViews>
    <sheetView workbookViewId="0">
      <pane ySplit="1" topLeftCell="A2" activePane="bottomLeft" state="frozen"/>
      <selection pane="bottomLeft" activeCell="B3" sqref="B3"/>
    </sheetView>
  </sheetViews>
  <sheetFormatPr defaultColWidth="12.54296875" defaultRowHeight="15" customHeight="1" x14ac:dyDescent="0.25"/>
  <cols>
    <col min="1" max="1" width="15.453125" customWidth="1"/>
    <col min="2" max="2" width="37.453125" customWidth="1"/>
    <col min="3" max="4" width="24.453125" customWidth="1"/>
    <col min="5" max="5" width="17.453125" customWidth="1"/>
    <col min="6" max="6" width="32.453125" customWidth="1"/>
    <col min="7" max="7" width="33.453125" customWidth="1"/>
    <col min="8" max="8" width="176.453125" customWidth="1"/>
    <col min="9" max="9" width="6.453125" customWidth="1"/>
    <col min="10" max="10" width="27.7265625" customWidth="1"/>
    <col min="11" max="11" width="19.453125" customWidth="1"/>
    <col min="12" max="12" width="22.453125" customWidth="1"/>
    <col min="13" max="13" width="37.453125" customWidth="1"/>
    <col min="14" max="27" width="12.453125" customWidth="1"/>
  </cols>
  <sheetData>
    <row r="1" spans="1:13" ht="15.75" customHeight="1" x14ac:dyDescent="0.25">
      <c r="A1" s="102" t="s">
        <v>28</v>
      </c>
      <c r="B1" s="102" t="s">
        <v>29</v>
      </c>
      <c r="C1" s="102" t="s">
        <v>197</v>
      </c>
      <c r="D1" s="33" t="s">
        <v>198</v>
      </c>
      <c r="E1" s="102" t="s">
        <v>199</v>
      </c>
      <c r="F1" s="102" t="s">
        <v>200</v>
      </c>
      <c r="G1" s="102" t="s">
        <v>201</v>
      </c>
      <c r="H1" s="19" t="s">
        <v>202</v>
      </c>
      <c r="I1" s="102" t="s">
        <v>203</v>
      </c>
      <c r="J1" s="19" t="s">
        <v>204</v>
      </c>
      <c r="K1" s="102" t="s">
        <v>205</v>
      </c>
      <c r="L1" s="102" t="s">
        <v>206</v>
      </c>
      <c r="M1" s="102" t="s">
        <v>207</v>
      </c>
    </row>
    <row r="2" spans="1:13" ht="15.75" customHeight="1" x14ac:dyDescent="0.25">
      <c r="A2" s="103"/>
      <c r="B2" s="103"/>
      <c r="C2" s="103"/>
      <c r="D2" s="103"/>
      <c r="E2" s="103"/>
      <c r="F2" s="103"/>
      <c r="G2" s="103"/>
      <c r="H2" s="103"/>
      <c r="I2" s="103"/>
      <c r="J2" s="104"/>
      <c r="K2" s="104"/>
      <c r="L2" s="105"/>
      <c r="M2" s="103"/>
    </row>
    <row r="3" spans="1:13" ht="15.75" customHeight="1" x14ac:dyDescent="0.25">
      <c r="A3" s="103"/>
      <c r="B3" s="103"/>
      <c r="C3" s="103"/>
      <c r="D3" s="103"/>
      <c r="E3" s="103"/>
      <c r="F3" s="103"/>
      <c r="G3" s="103"/>
      <c r="H3" s="103"/>
      <c r="I3" s="103"/>
      <c r="J3" s="104"/>
      <c r="K3" s="104"/>
      <c r="L3" s="105"/>
      <c r="M3" s="103"/>
    </row>
    <row r="4" spans="1:13" ht="15.75" customHeight="1" x14ac:dyDescent="0.25">
      <c r="A4" s="103"/>
      <c r="B4" s="103"/>
      <c r="C4" s="103"/>
      <c r="D4" s="103"/>
      <c r="E4" s="103"/>
      <c r="F4" s="103"/>
      <c r="G4" s="103"/>
      <c r="H4" s="103"/>
      <c r="I4" s="103"/>
      <c r="J4" s="104"/>
      <c r="K4" s="104"/>
      <c r="L4" s="105"/>
      <c r="M4" s="103"/>
    </row>
    <row r="5" spans="1:13" ht="15.75" customHeight="1" x14ac:dyDescent="0.25">
      <c r="A5" s="103"/>
      <c r="B5" s="103"/>
      <c r="C5" s="103"/>
      <c r="D5" s="103"/>
      <c r="E5" s="103"/>
      <c r="F5" s="103"/>
      <c r="G5" s="103"/>
      <c r="H5" s="103"/>
      <c r="I5" s="103"/>
      <c r="J5" s="104"/>
      <c r="K5" s="104"/>
      <c r="L5" s="105"/>
      <c r="M5" s="103"/>
    </row>
    <row r="6" spans="1:13" ht="15.75" customHeight="1" x14ac:dyDescent="0.25">
      <c r="A6" s="103"/>
      <c r="B6" s="103"/>
      <c r="C6" s="103"/>
      <c r="D6" s="103"/>
      <c r="E6" s="103"/>
      <c r="F6" s="103"/>
      <c r="G6" s="103"/>
      <c r="H6" s="103"/>
      <c r="I6" s="103"/>
      <c r="J6" s="104"/>
      <c r="K6" s="104"/>
      <c r="L6" s="105"/>
      <c r="M6" s="103"/>
    </row>
    <row r="7" spans="1:13" ht="15.75" customHeight="1" x14ac:dyDescent="0.25">
      <c r="A7" s="103"/>
      <c r="B7" s="103"/>
      <c r="C7" s="103"/>
      <c r="D7" s="103"/>
      <c r="E7" s="103"/>
      <c r="F7" s="103"/>
      <c r="G7" s="103"/>
      <c r="H7" s="103"/>
      <c r="I7" s="103"/>
      <c r="J7" s="104"/>
      <c r="K7" s="104"/>
      <c r="L7" s="105"/>
      <c r="M7" s="103"/>
    </row>
    <row r="8" spans="1:13" ht="15.75" customHeight="1" x14ac:dyDescent="0.25">
      <c r="A8" s="103"/>
      <c r="B8" s="103"/>
      <c r="C8" s="232" t="s">
        <v>3736</v>
      </c>
      <c r="D8" s="233"/>
      <c r="E8" s="233"/>
      <c r="F8" s="233"/>
      <c r="G8" s="103"/>
      <c r="H8" s="103"/>
      <c r="I8" s="103"/>
      <c r="J8" s="104"/>
      <c r="K8" s="104"/>
      <c r="L8" s="105"/>
      <c r="M8" s="103"/>
    </row>
    <row r="9" spans="1:13" ht="15.75" customHeight="1" x14ac:dyDescent="0.25">
      <c r="A9" s="103"/>
      <c r="B9" s="103"/>
      <c r="C9" s="233"/>
      <c r="D9" s="233"/>
      <c r="E9" s="233"/>
      <c r="F9" s="233"/>
      <c r="G9" s="103"/>
      <c r="H9" s="103"/>
      <c r="I9" s="103"/>
      <c r="J9" s="104"/>
      <c r="K9" s="104"/>
      <c r="L9" s="105"/>
      <c r="M9" s="103"/>
    </row>
    <row r="10" spans="1:13" ht="15.75" customHeight="1" x14ac:dyDescent="0.25">
      <c r="A10" s="103"/>
      <c r="B10" s="103"/>
      <c r="C10" s="233"/>
      <c r="D10" s="233"/>
      <c r="E10" s="233"/>
      <c r="F10" s="233"/>
      <c r="G10" s="103"/>
      <c r="H10" s="103"/>
      <c r="I10" s="103"/>
      <c r="J10" s="104"/>
      <c r="K10" s="104"/>
      <c r="L10" s="105"/>
      <c r="M10" s="103"/>
    </row>
    <row r="11" spans="1:13" ht="15.75" customHeight="1" x14ac:dyDescent="0.25">
      <c r="A11" s="103"/>
      <c r="B11" s="103"/>
      <c r="C11" s="233"/>
      <c r="D11" s="233"/>
      <c r="E11" s="233"/>
      <c r="F11" s="233"/>
      <c r="G11" s="103"/>
      <c r="H11" s="103"/>
      <c r="I11" s="103"/>
      <c r="J11" s="104"/>
      <c r="K11" s="104"/>
      <c r="L11" s="105"/>
      <c r="M11" s="103"/>
    </row>
    <row r="12" spans="1:13" ht="15.75" customHeight="1" x14ac:dyDescent="0.25">
      <c r="A12" s="103"/>
      <c r="B12" s="103"/>
      <c r="C12" s="233"/>
      <c r="D12" s="233"/>
      <c r="E12" s="233"/>
      <c r="F12" s="233"/>
      <c r="G12" s="103"/>
      <c r="H12" s="103"/>
      <c r="I12" s="103"/>
      <c r="J12" s="104"/>
      <c r="K12" s="104"/>
      <c r="L12" s="105"/>
      <c r="M12" s="103"/>
    </row>
    <row r="13" spans="1:13" ht="15.75" customHeight="1" x14ac:dyDescent="0.25">
      <c r="A13" s="103"/>
      <c r="B13" s="103"/>
      <c r="C13" s="233"/>
      <c r="D13" s="233"/>
      <c r="E13" s="233"/>
      <c r="F13" s="233"/>
      <c r="G13" s="103"/>
      <c r="H13" s="103"/>
      <c r="I13" s="103"/>
      <c r="J13" s="104"/>
      <c r="K13" s="104"/>
      <c r="L13" s="105"/>
      <c r="M13" s="103"/>
    </row>
    <row r="14" spans="1:13" ht="15.75" customHeight="1" x14ac:dyDescent="0.25">
      <c r="A14" s="103"/>
      <c r="B14" s="103"/>
      <c r="C14" s="233"/>
      <c r="D14" s="233"/>
      <c r="E14" s="233"/>
      <c r="F14" s="233"/>
      <c r="G14" s="103"/>
      <c r="H14" s="103"/>
      <c r="I14" s="103"/>
      <c r="J14" s="104"/>
      <c r="K14" s="104"/>
      <c r="L14" s="105"/>
      <c r="M14" s="103"/>
    </row>
    <row r="15" spans="1:13" ht="15.75" customHeight="1" x14ac:dyDescent="0.25">
      <c r="A15" s="103"/>
      <c r="B15" s="103"/>
      <c r="C15" s="233"/>
      <c r="D15" s="233"/>
      <c r="E15" s="233"/>
      <c r="F15" s="233"/>
      <c r="G15" s="103"/>
      <c r="H15" s="103"/>
      <c r="I15" s="103"/>
      <c r="J15" s="104"/>
      <c r="K15" s="104"/>
      <c r="L15" s="105"/>
      <c r="M15" s="103"/>
    </row>
  </sheetData>
  <autoFilter ref="A1:AA1" xr:uid="{00000000-0009-0000-0000-00000B000000}"/>
  <mergeCells count="1">
    <mergeCell ref="C8:F15"/>
  </mergeCells>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L173"/>
  <sheetViews>
    <sheetView workbookViewId="0">
      <pane ySplit="1" topLeftCell="A2" activePane="bottomLeft" state="frozen"/>
      <selection pane="bottomLeft" activeCell="C175" sqref="C175"/>
    </sheetView>
  </sheetViews>
  <sheetFormatPr defaultColWidth="12.54296875" defaultRowHeight="15" customHeight="1" x14ac:dyDescent="0.25"/>
  <cols>
    <col min="1" max="1" width="16.453125" customWidth="1"/>
    <col min="2" max="2" width="37.453125" customWidth="1"/>
    <col min="3" max="3" width="27.453125" customWidth="1"/>
    <col min="4" max="5" width="26.453125" customWidth="1"/>
    <col min="6" max="6" width="67.453125" customWidth="1"/>
    <col min="7" max="7" width="188.453125" customWidth="1"/>
    <col min="8" max="8" width="8.453125" customWidth="1"/>
    <col min="9" max="9" width="18.453125" customWidth="1"/>
    <col min="10" max="10" width="21.453125" customWidth="1"/>
    <col min="11" max="11" width="24.453125" customWidth="1"/>
    <col min="12" max="12" width="60.453125" customWidth="1"/>
    <col min="13" max="26" width="12.453125" customWidth="1"/>
  </cols>
  <sheetData>
    <row r="1" spans="1:12" ht="19.5" customHeight="1" x14ac:dyDescent="0.25">
      <c r="A1" s="72" t="s">
        <v>28</v>
      </c>
      <c r="B1" s="72" t="s">
        <v>29</v>
      </c>
      <c r="C1" s="72" t="s">
        <v>197</v>
      </c>
      <c r="D1" s="106" t="s">
        <v>199</v>
      </c>
      <c r="E1" s="106" t="s">
        <v>200</v>
      </c>
      <c r="F1" s="106" t="s">
        <v>201</v>
      </c>
      <c r="G1" s="106" t="s">
        <v>202</v>
      </c>
      <c r="H1" s="72" t="s">
        <v>203</v>
      </c>
      <c r="I1" s="73" t="s">
        <v>204</v>
      </c>
      <c r="J1" s="107" t="s">
        <v>205</v>
      </c>
      <c r="K1" s="72" t="s">
        <v>206</v>
      </c>
      <c r="L1" s="72" t="s">
        <v>207</v>
      </c>
    </row>
    <row r="2" spans="1:12" ht="19.5" customHeight="1" x14ac:dyDescent="0.25">
      <c r="A2" s="35" t="s">
        <v>51</v>
      </c>
      <c r="B2" s="36" t="s">
        <v>52</v>
      </c>
      <c r="C2" s="36" t="s">
        <v>3311</v>
      </c>
      <c r="D2" s="43" t="s">
        <v>3737</v>
      </c>
      <c r="E2" s="36" t="s">
        <v>227</v>
      </c>
      <c r="F2" s="43" t="s">
        <v>3738</v>
      </c>
      <c r="G2" s="43" t="s">
        <v>3739</v>
      </c>
      <c r="H2" s="36" t="s">
        <v>213</v>
      </c>
      <c r="I2" s="108">
        <v>119.87</v>
      </c>
      <c r="J2" s="108">
        <v>115.410836</v>
      </c>
      <c r="K2" s="109">
        <v>3.7199999999999997E-2</v>
      </c>
      <c r="L2" s="36" t="s">
        <v>227</v>
      </c>
    </row>
    <row r="3" spans="1:12" ht="19.5" customHeight="1" x14ac:dyDescent="0.25">
      <c r="A3" s="35" t="s">
        <v>51</v>
      </c>
      <c r="B3" s="36" t="s">
        <v>52</v>
      </c>
      <c r="C3" s="36" t="s">
        <v>3311</v>
      </c>
      <c r="D3" s="43" t="s">
        <v>3740</v>
      </c>
      <c r="E3" s="36" t="s">
        <v>227</v>
      </c>
      <c r="F3" s="43" t="s">
        <v>3741</v>
      </c>
      <c r="G3" s="43" t="s">
        <v>3742</v>
      </c>
      <c r="H3" s="36" t="s">
        <v>213</v>
      </c>
      <c r="I3" s="108">
        <v>4794.83</v>
      </c>
      <c r="J3" s="108">
        <v>4616.4623240000001</v>
      </c>
      <c r="K3" s="109">
        <v>3.7199999999999997E-2</v>
      </c>
      <c r="L3" s="36" t="s">
        <v>227</v>
      </c>
    </row>
    <row r="4" spans="1:12" ht="19.5" customHeight="1" x14ac:dyDescent="0.25">
      <c r="A4" s="35" t="s">
        <v>51</v>
      </c>
      <c r="B4" s="36" t="s">
        <v>52</v>
      </c>
      <c r="C4" s="36" t="s">
        <v>3311</v>
      </c>
      <c r="D4" s="43" t="s">
        <v>3743</v>
      </c>
      <c r="E4" s="36" t="s">
        <v>227</v>
      </c>
      <c r="F4" s="43" t="s">
        <v>3744</v>
      </c>
      <c r="G4" s="43" t="s">
        <v>3745</v>
      </c>
      <c r="H4" s="36" t="s">
        <v>213</v>
      </c>
      <c r="I4" s="108">
        <v>613.73</v>
      </c>
      <c r="J4" s="108">
        <v>590.89924399999995</v>
      </c>
      <c r="K4" s="109">
        <v>3.7199999999999997E-2</v>
      </c>
      <c r="L4" s="36" t="s">
        <v>227</v>
      </c>
    </row>
    <row r="5" spans="1:12" ht="19.5" customHeight="1" x14ac:dyDescent="0.25">
      <c r="A5" s="36" t="s">
        <v>51</v>
      </c>
      <c r="B5" s="36" t="s">
        <v>52</v>
      </c>
      <c r="C5" s="36" t="s">
        <v>3311</v>
      </c>
      <c r="D5" s="43" t="s">
        <v>2140</v>
      </c>
      <c r="E5" s="36" t="s">
        <v>227</v>
      </c>
      <c r="F5" s="43" t="s">
        <v>3746</v>
      </c>
      <c r="G5" s="43" t="s">
        <v>3747</v>
      </c>
      <c r="H5" s="36" t="s">
        <v>213</v>
      </c>
      <c r="I5" s="108">
        <v>95.9</v>
      </c>
      <c r="J5" s="108">
        <f t="shared" ref="J5:J19" si="0">I5*(1-K5)</f>
        <v>92.332520000000002</v>
      </c>
      <c r="K5" s="109">
        <v>3.7199999999999997E-2</v>
      </c>
      <c r="L5" s="36" t="s">
        <v>227</v>
      </c>
    </row>
    <row r="6" spans="1:12" ht="19.5" customHeight="1" x14ac:dyDescent="0.25">
      <c r="A6" s="36" t="s">
        <v>51</v>
      </c>
      <c r="B6" s="36" t="s">
        <v>52</v>
      </c>
      <c r="C6" s="36" t="s">
        <v>3311</v>
      </c>
      <c r="D6" s="43" t="s">
        <v>2134</v>
      </c>
      <c r="E6" s="36" t="s">
        <v>227</v>
      </c>
      <c r="F6" s="43" t="s">
        <v>3748</v>
      </c>
      <c r="G6" s="43" t="s">
        <v>3749</v>
      </c>
      <c r="H6" s="36" t="s">
        <v>213</v>
      </c>
      <c r="I6" s="108">
        <v>335.01</v>
      </c>
      <c r="J6" s="108">
        <f t="shared" si="0"/>
        <v>322.54762799999997</v>
      </c>
      <c r="K6" s="109">
        <v>3.7199999999999997E-2</v>
      </c>
      <c r="L6" s="36" t="s">
        <v>227</v>
      </c>
    </row>
    <row r="7" spans="1:12" ht="19.5" customHeight="1" x14ac:dyDescent="0.25">
      <c r="A7" s="36" t="s">
        <v>51</v>
      </c>
      <c r="B7" s="36" t="s">
        <v>52</v>
      </c>
      <c r="C7" s="36" t="s">
        <v>3311</v>
      </c>
      <c r="D7" s="43" t="s">
        <v>3750</v>
      </c>
      <c r="E7" s="36" t="s">
        <v>227</v>
      </c>
      <c r="F7" s="43" t="s">
        <v>3751</v>
      </c>
      <c r="G7" s="43" t="s">
        <v>3752</v>
      </c>
      <c r="H7" s="36" t="s">
        <v>213</v>
      </c>
      <c r="I7" s="108">
        <v>982.97</v>
      </c>
      <c r="J7" s="108">
        <f t="shared" si="0"/>
        <v>946.40351599999997</v>
      </c>
      <c r="K7" s="109">
        <v>3.7199999999999997E-2</v>
      </c>
      <c r="L7" s="36" t="s">
        <v>227</v>
      </c>
    </row>
    <row r="8" spans="1:12" ht="19.5" customHeight="1" x14ac:dyDescent="0.25">
      <c r="A8" s="36" t="s">
        <v>51</v>
      </c>
      <c r="B8" s="36" t="s">
        <v>52</v>
      </c>
      <c r="C8" s="36" t="s">
        <v>3311</v>
      </c>
      <c r="D8" s="43" t="s">
        <v>3753</v>
      </c>
      <c r="E8" s="36" t="s">
        <v>227</v>
      </c>
      <c r="F8" s="43" t="s">
        <v>3754</v>
      </c>
      <c r="G8" s="43" t="s">
        <v>3755</v>
      </c>
      <c r="H8" s="36" t="s">
        <v>213</v>
      </c>
      <c r="I8" s="108">
        <v>0.01</v>
      </c>
      <c r="J8" s="108">
        <f t="shared" si="0"/>
        <v>9.6279999999999994E-3</v>
      </c>
      <c r="K8" s="109">
        <v>3.7199999999999997E-2</v>
      </c>
      <c r="L8" s="36" t="s">
        <v>227</v>
      </c>
    </row>
    <row r="9" spans="1:12" ht="19.5" customHeight="1" x14ac:dyDescent="0.25">
      <c r="A9" s="36" t="s">
        <v>51</v>
      </c>
      <c r="B9" s="36" t="s">
        <v>52</v>
      </c>
      <c r="C9" s="36" t="s">
        <v>3311</v>
      </c>
      <c r="D9" s="45" t="s">
        <v>3756</v>
      </c>
      <c r="E9" s="36" t="s">
        <v>227</v>
      </c>
      <c r="F9" s="43" t="s">
        <v>3757</v>
      </c>
      <c r="G9" s="43" t="s">
        <v>3758</v>
      </c>
      <c r="H9" s="36" t="s">
        <v>213</v>
      </c>
      <c r="I9" s="108">
        <v>0.01</v>
      </c>
      <c r="J9" s="108">
        <f t="shared" si="0"/>
        <v>9.6279999999999994E-3</v>
      </c>
      <c r="K9" s="109">
        <v>3.7199999999999997E-2</v>
      </c>
      <c r="L9" s="36" t="s">
        <v>227</v>
      </c>
    </row>
    <row r="10" spans="1:12" ht="19.5" customHeight="1" x14ac:dyDescent="0.25">
      <c r="A10" s="36" t="s">
        <v>51</v>
      </c>
      <c r="B10" s="36" t="s">
        <v>52</v>
      </c>
      <c r="C10" s="36" t="s">
        <v>3311</v>
      </c>
      <c r="D10" s="45" t="s">
        <v>3759</v>
      </c>
      <c r="E10" s="36" t="s">
        <v>227</v>
      </c>
      <c r="F10" s="43" t="s">
        <v>3760</v>
      </c>
      <c r="G10" s="43" t="s">
        <v>3761</v>
      </c>
      <c r="H10" s="36" t="s">
        <v>213</v>
      </c>
      <c r="I10" s="108">
        <v>0.01</v>
      </c>
      <c r="J10" s="108">
        <f t="shared" si="0"/>
        <v>9.6279999999999994E-3</v>
      </c>
      <c r="K10" s="109">
        <v>3.7199999999999997E-2</v>
      </c>
      <c r="L10" s="36" t="s">
        <v>227</v>
      </c>
    </row>
    <row r="11" spans="1:12" ht="19.5" customHeight="1" x14ac:dyDescent="0.25">
      <c r="A11" s="36" t="s">
        <v>51</v>
      </c>
      <c r="B11" s="36" t="s">
        <v>52</v>
      </c>
      <c r="C11" s="36" t="s">
        <v>3311</v>
      </c>
      <c r="D11" s="43" t="s">
        <v>3762</v>
      </c>
      <c r="E11" s="36" t="s">
        <v>227</v>
      </c>
      <c r="F11" s="43" t="s">
        <v>3763</v>
      </c>
      <c r="G11" s="43" t="s">
        <v>3763</v>
      </c>
      <c r="H11" s="36" t="s">
        <v>213</v>
      </c>
      <c r="I11" s="108">
        <v>76.72</v>
      </c>
      <c r="J11" s="108">
        <f t="shared" si="0"/>
        <v>73.866016000000002</v>
      </c>
      <c r="K11" s="109">
        <v>3.7199999999999997E-2</v>
      </c>
      <c r="L11" s="36" t="s">
        <v>227</v>
      </c>
    </row>
    <row r="12" spans="1:12" ht="19.5" customHeight="1" x14ac:dyDescent="0.25">
      <c r="A12" s="36" t="s">
        <v>51</v>
      </c>
      <c r="B12" s="36" t="s">
        <v>52</v>
      </c>
      <c r="C12" s="36" t="s">
        <v>3311</v>
      </c>
      <c r="D12" s="43" t="s">
        <v>3764</v>
      </c>
      <c r="E12" s="36" t="s">
        <v>227</v>
      </c>
      <c r="F12" s="43" t="s">
        <v>3764</v>
      </c>
      <c r="G12" s="43" t="s">
        <v>3765</v>
      </c>
      <c r="H12" s="36" t="s">
        <v>213</v>
      </c>
      <c r="I12" s="108">
        <v>119.88</v>
      </c>
      <c r="J12" s="108">
        <f t="shared" si="0"/>
        <v>115.420464</v>
      </c>
      <c r="K12" s="109">
        <v>3.7199999999999997E-2</v>
      </c>
      <c r="L12" s="36" t="s">
        <v>227</v>
      </c>
    </row>
    <row r="13" spans="1:12" ht="19.5" customHeight="1" x14ac:dyDescent="0.25">
      <c r="A13" s="36" t="s">
        <v>51</v>
      </c>
      <c r="B13" s="36" t="s">
        <v>52</v>
      </c>
      <c r="C13" s="36" t="s">
        <v>3311</v>
      </c>
      <c r="D13" s="45" t="s">
        <v>3766</v>
      </c>
      <c r="E13" s="36" t="s">
        <v>227</v>
      </c>
      <c r="F13" s="43" t="s">
        <v>3767</v>
      </c>
      <c r="G13" s="43" t="s">
        <v>3768</v>
      </c>
      <c r="H13" s="36" t="s">
        <v>213</v>
      </c>
      <c r="I13" s="108">
        <v>718.29</v>
      </c>
      <c r="J13" s="108">
        <f t="shared" si="0"/>
        <v>691.56961200000001</v>
      </c>
      <c r="K13" s="109">
        <v>3.7199999999999997E-2</v>
      </c>
      <c r="L13" s="36" t="s">
        <v>227</v>
      </c>
    </row>
    <row r="14" spans="1:12" ht="19.5" customHeight="1" x14ac:dyDescent="0.25">
      <c r="A14" s="36" t="s">
        <v>51</v>
      </c>
      <c r="B14" s="36" t="s">
        <v>52</v>
      </c>
      <c r="C14" s="36" t="s">
        <v>3311</v>
      </c>
      <c r="D14" s="45" t="s">
        <v>3769</v>
      </c>
      <c r="E14" s="36" t="s">
        <v>227</v>
      </c>
      <c r="F14" s="43" t="s">
        <v>3770</v>
      </c>
      <c r="G14" s="43" t="s">
        <v>3771</v>
      </c>
      <c r="H14" s="36" t="s">
        <v>213</v>
      </c>
      <c r="I14" s="108">
        <v>718.29</v>
      </c>
      <c r="J14" s="108">
        <f t="shared" si="0"/>
        <v>691.56961200000001</v>
      </c>
      <c r="K14" s="109">
        <v>3.7199999999999997E-2</v>
      </c>
      <c r="L14" s="36" t="s">
        <v>227</v>
      </c>
    </row>
    <row r="15" spans="1:12" ht="19.5" customHeight="1" x14ac:dyDescent="0.25">
      <c r="A15" s="36" t="s">
        <v>51</v>
      </c>
      <c r="B15" s="36" t="s">
        <v>52</v>
      </c>
      <c r="C15" s="36" t="s">
        <v>3311</v>
      </c>
      <c r="D15" s="43" t="s">
        <v>3772</v>
      </c>
      <c r="E15" s="36" t="s">
        <v>227</v>
      </c>
      <c r="F15" s="43" t="s">
        <v>3773</v>
      </c>
      <c r="G15" s="43" t="s">
        <v>3774</v>
      </c>
      <c r="H15" s="36" t="s">
        <v>213</v>
      </c>
      <c r="I15" s="108">
        <v>67.13</v>
      </c>
      <c r="J15" s="108">
        <f t="shared" si="0"/>
        <v>64.632763999999995</v>
      </c>
      <c r="K15" s="109">
        <v>3.7199999999999997E-2</v>
      </c>
      <c r="L15" s="36" t="s">
        <v>227</v>
      </c>
    </row>
    <row r="16" spans="1:12" ht="19.5" customHeight="1" x14ac:dyDescent="0.25">
      <c r="A16" s="36" t="s">
        <v>51</v>
      </c>
      <c r="B16" s="36" t="s">
        <v>52</v>
      </c>
      <c r="C16" s="36" t="s">
        <v>3311</v>
      </c>
      <c r="D16" s="43" t="s">
        <v>3775</v>
      </c>
      <c r="E16" s="36" t="s">
        <v>227</v>
      </c>
      <c r="F16" s="43" t="s">
        <v>3773</v>
      </c>
      <c r="G16" s="43" t="s">
        <v>3776</v>
      </c>
      <c r="H16" s="36" t="s">
        <v>213</v>
      </c>
      <c r="I16" s="108">
        <v>4.8</v>
      </c>
      <c r="J16" s="108">
        <f t="shared" si="0"/>
        <v>4.6214399999999998</v>
      </c>
      <c r="K16" s="109">
        <v>3.7199999999999997E-2</v>
      </c>
      <c r="L16" s="36" t="s">
        <v>227</v>
      </c>
    </row>
    <row r="17" spans="1:12" ht="19.5" customHeight="1" x14ac:dyDescent="0.25">
      <c r="A17" s="36" t="s">
        <v>51</v>
      </c>
      <c r="B17" s="36" t="s">
        <v>52</v>
      </c>
      <c r="C17" s="36" t="s">
        <v>3311</v>
      </c>
      <c r="D17" s="43" t="s">
        <v>3777</v>
      </c>
      <c r="E17" s="36" t="s">
        <v>227</v>
      </c>
      <c r="F17" s="43" t="s">
        <v>3773</v>
      </c>
      <c r="G17" s="43" t="s">
        <v>3778</v>
      </c>
      <c r="H17" s="36" t="s">
        <v>213</v>
      </c>
      <c r="I17" s="108">
        <v>9.59</v>
      </c>
      <c r="J17" s="108">
        <f t="shared" si="0"/>
        <v>9.2332520000000002</v>
      </c>
      <c r="K17" s="109">
        <v>3.7199999999999997E-2</v>
      </c>
      <c r="L17" s="36" t="s">
        <v>227</v>
      </c>
    </row>
    <row r="18" spans="1:12" ht="19.5" customHeight="1" x14ac:dyDescent="0.25">
      <c r="A18" s="36" t="s">
        <v>51</v>
      </c>
      <c r="B18" s="36" t="s">
        <v>52</v>
      </c>
      <c r="C18" s="36" t="s">
        <v>3311</v>
      </c>
      <c r="D18" s="43" t="s">
        <v>3779</v>
      </c>
      <c r="E18" s="36" t="s">
        <v>227</v>
      </c>
      <c r="F18" s="43" t="s">
        <v>3780</v>
      </c>
      <c r="G18" s="43" t="s">
        <v>3781</v>
      </c>
      <c r="H18" s="36" t="s">
        <v>213</v>
      </c>
      <c r="I18" s="108">
        <v>0.01</v>
      </c>
      <c r="J18" s="108">
        <f t="shared" si="0"/>
        <v>9.6279999999999994E-3</v>
      </c>
      <c r="K18" s="109">
        <v>3.7199999999999997E-2</v>
      </c>
      <c r="L18" s="36" t="s">
        <v>227</v>
      </c>
    </row>
    <row r="19" spans="1:12" ht="19.5" customHeight="1" x14ac:dyDescent="0.25">
      <c r="A19" s="36" t="s">
        <v>51</v>
      </c>
      <c r="B19" s="36" t="s">
        <v>52</v>
      </c>
      <c r="C19" s="36" t="s">
        <v>3311</v>
      </c>
      <c r="D19" s="43" t="s">
        <v>3782</v>
      </c>
      <c r="E19" s="36" t="s">
        <v>227</v>
      </c>
      <c r="F19" s="43" t="s">
        <v>3783</v>
      </c>
      <c r="G19" s="43" t="s">
        <v>3784</v>
      </c>
      <c r="H19" s="36" t="s">
        <v>213</v>
      </c>
      <c r="I19" s="108">
        <v>0.01</v>
      </c>
      <c r="J19" s="108">
        <f t="shared" si="0"/>
        <v>9.6279999999999994E-3</v>
      </c>
      <c r="K19" s="109">
        <v>3.7199999999999997E-2</v>
      </c>
      <c r="L19" s="36" t="s">
        <v>227</v>
      </c>
    </row>
    <row r="20" spans="1:12" ht="19.5" customHeight="1" x14ac:dyDescent="0.25">
      <c r="A20" s="35" t="s">
        <v>148</v>
      </c>
      <c r="B20" s="36" t="s">
        <v>149</v>
      </c>
      <c r="C20" s="36" t="s">
        <v>3785</v>
      </c>
      <c r="D20" s="43" t="s">
        <v>3786</v>
      </c>
      <c r="E20" s="36" t="s">
        <v>3786</v>
      </c>
      <c r="F20" s="43" t="s">
        <v>3787</v>
      </c>
      <c r="G20" s="43" t="s">
        <v>3788</v>
      </c>
      <c r="H20" s="36" t="s">
        <v>213</v>
      </c>
      <c r="I20" s="108">
        <v>358.96</v>
      </c>
      <c r="J20" s="108">
        <v>348.19</v>
      </c>
      <c r="K20" s="46">
        <v>0.03</v>
      </c>
      <c r="L20" s="36" t="s">
        <v>559</v>
      </c>
    </row>
    <row r="21" spans="1:12" ht="19.5" customHeight="1" x14ac:dyDescent="0.25">
      <c r="A21" s="35" t="s">
        <v>148</v>
      </c>
      <c r="B21" s="36" t="s">
        <v>149</v>
      </c>
      <c r="C21" s="36" t="s">
        <v>3785</v>
      </c>
      <c r="D21" s="43" t="s">
        <v>3789</v>
      </c>
      <c r="E21" s="36" t="s">
        <v>3789</v>
      </c>
      <c r="F21" s="43" t="s">
        <v>3790</v>
      </c>
      <c r="G21" s="43" t="s">
        <v>3791</v>
      </c>
      <c r="H21" s="36" t="s">
        <v>213</v>
      </c>
      <c r="I21" s="108">
        <v>763.2</v>
      </c>
      <c r="J21" s="108">
        <v>740.3</v>
      </c>
      <c r="K21" s="46">
        <v>0.03</v>
      </c>
      <c r="L21" s="36" t="s">
        <v>559</v>
      </c>
    </row>
    <row r="22" spans="1:12" ht="19.5" customHeight="1" x14ac:dyDescent="0.25">
      <c r="A22" s="35" t="s">
        <v>148</v>
      </c>
      <c r="B22" s="36" t="s">
        <v>149</v>
      </c>
      <c r="C22" s="36" t="s">
        <v>3785</v>
      </c>
      <c r="D22" s="43" t="s">
        <v>3792</v>
      </c>
      <c r="E22" s="36" t="s">
        <v>3792</v>
      </c>
      <c r="F22" s="43" t="s">
        <v>3793</v>
      </c>
      <c r="G22" s="43" t="s">
        <v>3794</v>
      </c>
      <c r="H22" s="36" t="s">
        <v>213</v>
      </c>
      <c r="I22" s="108">
        <v>1160.3800000000001</v>
      </c>
      <c r="J22" s="108">
        <v>1125.57</v>
      </c>
      <c r="K22" s="46">
        <v>0.03</v>
      </c>
      <c r="L22" s="36" t="s">
        <v>559</v>
      </c>
    </row>
    <row r="23" spans="1:12" ht="19.5" customHeight="1" x14ac:dyDescent="0.25">
      <c r="A23" s="35" t="s">
        <v>148</v>
      </c>
      <c r="B23" s="36" t="s">
        <v>149</v>
      </c>
      <c r="C23" s="36" t="s">
        <v>215</v>
      </c>
      <c r="D23" s="43" t="s">
        <v>3795</v>
      </c>
      <c r="E23" s="36" t="s">
        <v>3796</v>
      </c>
      <c r="F23" s="43" t="s">
        <v>3797</v>
      </c>
      <c r="G23" s="43" t="s">
        <v>3798</v>
      </c>
      <c r="H23" s="36" t="s">
        <v>213</v>
      </c>
      <c r="I23" s="108">
        <v>20.34</v>
      </c>
      <c r="J23" s="108">
        <v>20.34</v>
      </c>
      <c r="K23" s="46">
        <v>0</v>
      </c>
      <c r="L23" s="36"/>
    </row>
    <row r="24" spans="1:12" ht="19.5" customHeight="1" x14ac:dyDescent="0.25">
      <c r="A24" s="35" t="s">
        <v>148</v>
      </c>
      <c r="B24" s="36" t="s">
        <v>149</v>
      </c>
      <c r="C24" s="36" t="s">
        <v>215</v>
      </c>
      <c r="D24" s="43" t="s">
        <v>3799</v>
      </c>
      <c r="E24" s="36" t="s">
        <v>3800</v>
      </c>
      <c r="F24" s="43" t="s">
        <v>3801</v>
      </c>
      <c r="G24" s="43" t="s">
        <v>3802</v>
      </c>
      <c r="H24" s="36" t="s">
        <v>213</v>
      </c>
      <c r="I24" s="108">
        <v>83.52</v>
      </c>
      <c r="J24" s="108">
        <v>83.52</v>
      </c>
      <c r="K24" s="46">
        <v>0</v>
      </c>
      <c r="L24" s="36"/>
    </row>
    <row r="25" spans="1:12" ht="19.5" customHeight="1" x14ac:dyDescent="0.25">
      <c r="A25" s="35" t="s">
        <v>148</v>
      </c>
      <c r="B25" s="36" t="s">
        <v>149</v>
      </c>
      <c r="C25" s="36" t="s">
        <v>215</v>
      </c>
      <c r="D25" s="43" t="s">
        <v>3803</v>
      </c>
      <c r="E25" s="36" t="s">
        <v>3804</v>
      </c>
      <c r="F25" s="43" t="s">
        <v>3805</v>
      </c>
      <c r="G25" s="43" t="s">
        <v>3806</v>
      </c>
      <c r="H25" s="36" t="s">
        <v>213</v>
      </c>
      <c r="I25" s="108">
        <v>438.89</v>
      </c>
      <c r="J25" s="108">
        <v>438.89</v>
      </c>
      <c r="K25" s="46">
        <v>0</v>
      </c>
      <c r="L25" s="36"/>
    </row>
    <row r="26" spans="1:12" ht="19.5" customHeight="1" x14ac:dyDescent="0.25">
      <c r="A26" s="35" t="s">
        <v>148</v>
      </c>
      <c r="B26" s="36" t="s">
        <v>149</v>
      </c>
      <c r="C26" s="36" t="s">
        <v>215</v>
      </c>
      <c r="D26" s="43" t="s">
        <v>3807</v>
      </c>
      <c r="E26" s="36" t="s">
        <v>3808</v>
      </c>
      <c r="F26" s="43" t="s">
        <v>3809</v>
      </c>
      <c r="G26" s="43" t="s">
        <v>3810</v>
      </c>
      <c r="H26" s="36" t="s">
        <v>213</v>
      </c>
      <c r="I26" s="108">
        <v>379.22</v>
      </c>
      <c r="J26" s="108">
        <v>379.22</v>
      </c>
      <c r="K26" s="46">
        <v>0</v>
      </c>
      <c r="L26" s="36"/>
    </row>
    <row r="27" spans="1:12" ht="19.5" customHeight="1" x14ac:dyDescent="0.25">
      <c r="A27" s="35" t="s">
        <v>148</v>
      </c>
      <c r="B27" s="36" t="s">
        <v>149</v>
      </c>
      <c r="C27" s="36" t="s">
        <v>215</v>
      </c>
      <c r="D27" s="43" t="s">
        <v>3811</v>
      </c>
      <c r="E27" s="36" t="s">
        <v>3812</v>
      </c>
      <c r="F27" s="43" t="s">
        <v>3813</v>
      </c>
      <c r="G27" s="43" t="s">
        <v>3814</v>
      </c>
      <c r="H27" s="36" t="s">
        <v>213</v>
      </c>
      <c r="I27" s="108">
        <v>707.89</v>
      </c>
      <c r="J27" s="108">
        <v>707.89</v>
      </c>
      <c r="K27" s="46">
        <v>0</v>
      </c>
      <c r="L27" s="36"/>
    </row>
    <row r="28" spans="1:12" ht="19.5" customHeight="1" x14ac:dyDescent="0.25">
      <c r="A28" s="35" t="s">
        <v>148</v>
      </c>
      <c r="B28" s="36" t="s">
        <v>149</v>
      </c>
      <c r="C28" s="36" t="s">
        <v>215</v>
      </c>
      <c r="D28" s="43" t="s">
        <v>3815</v>
      </c>
      <c r="E28" s="36" t="s">
        <v>3816</v>
      </c>
      <c r="F28" s="43" t="s">
        <v>3817</v>
      </c>
      <c r="G28" s="43" t="s">
        <v>3818</v>
      </c>
      <c r="H28" s="36" t="s">
        <v>213</v>
      </c>
      <c r="I28" s="108">
        <v>202.25</v>
      </c>
      <c r="J28" s="108">
        <v>202.25</v>
      </c>
      <c r="K28" s="46">
        <v>0</v>
      </c>
      <c r="L28" s="36"/>
    </row>
    <row r="29" spans="1:12" ht="19.5" customHeight="1" x14ac:dyDescent="0.25">
      <c r="A29" s="35" t="s">
        <v>148</v>
      </c>
      <c r="B29" s="36" t="s">
        <v>149</v>
      </c>
      <c r="C29" s="36" t="s">
        <v>215</v>
      </c>
      <c r="D29" s="43" t="s">
        <v>3819</v>
      </c>
      <c r="E29" s="36" t="s">
        <v>3820</v>
      </c>
      <c r="F29" s="43" t="s">
        <v>3821</v>
      </c>
      <c r="G29" s="43" t="s">
        <v>3822</v>
      </c>
      <c r="H29" s="36" t="s">
        <v>213</v>
      </c>
      <c r="I29" s="108">
        <v>702.83</v>
      </c>
      <c r="J29" s="108">
        <v>702.83</v>
      </c>
      <c r="K29" s="46">
        <v>0</v>
      </c>
      <c r="L29" s="36"/>
    </row>
    <row r="30" spans="1:12" ht="19.5" customHeight="1" x14ac:dyDescent="0.25">
      <c r="A30" s="35" t="s">
        <v>148</v>
      </c>
      <c r="B30" s="36" t="s">
        <v>149</v>
      </c>
      <c r="C30" s="36" t="s">
        <v>215</v>
      </c>
      <c r="D30" s="43" t="s">
        <v>3823</v>
      </c>
      <c r="E30" s="36" t="s">
        <v>3824</v>
      </c>
      <c r="F30" s="43" t="s">
        <v>3825</v>
      </c>
      <c r="G30" s="43" t="s">
        <v>3826</v>
      </c>
      <c r="H30" s="36" t="s">
        <v>213</v>
      </c>
      <c r="I30" s="108">
        <v>161.80000000000001</v>
      </c>
      <c r="J30" s="108">
        <v>161.80000000000001</v>
      </c>
      <c r="K30" s="46">
        <v>0</v>
      </c>
      <c r="L30" s="36"/>
    </row>
    <row r="31" spans="1:12" ht="19.5" customHeight="1" x14ac:dyDescent="0.25">
      <c r="A31" s="35" t="s">
        <v>148</v>
      </c>
      <c r="B31" s="36" t="s">
        <v>149</v>
      </c>
      <c r="C31" s="36" t="s">
        <v>215</v>
      </c>
      <c r="D31" s="43" t="s">
        <v>3827</v>
      </c>
      <c r="E31" s="36" t="s">
        <v>3828</v>
      </c>
      <c r="F31" s="43" t="s">
        <v>3829</v>
      </c>
      <c r="G31" s="43" t="s">
        <v>3830</v>
      </c>
      <c r="H31" s="36" t="s">
        <v>213</v>
      </c>
      <c r="I31" s="108">
        <v>727.1</v>
      </c>
      <c r="J31" s="108">
        <v>727.1</v>
      </c>
      <c r="K31" s="46">
        <v>0</v>
      </c>
      <c r="L31" s="36"/>
    </row>
    <row r="32" spans="1:12" ht="19.5" customHeight="1" x14ac:dyDescent="0.25">
      <c r="A32" s="35" t="s">
        <v>148</v>
      </c>
      <c r="B32" s="36" t="s">
        <v>149</v>
      </c>
      <c r="C32" s="36" t="s">
        <v>554</v>
      </c>
      <c r="D32" s="43" t="s">
        <v>3831</v>
      </c>
      <c r="E32" s="36" t="s">
        <v>3832</v>
      </c>
      <c r="F32" s="43" t="s">
        <v>3833</v>
      </c>
      <c r="G32" s="43" t="s">
        <v>3834</v>
      </c>
      <c r="H32" s="36" t="s">
        <v>213</v>
      </c>
      <c r="I32" s="108">
        <v>1386.5</v>
      </c>
      <c r="J32" s="108">
        <v>1344.91</v>
      </c>
      <c r="K32" s="46">
        <v>0.03</v>
      </c>
      <c r="L32" s="36" t="s">
        <v>559</v>
      </c>
    </row>
    <row r="33" spans="1:12" ht="19.5" customHeight="1" x14ac:dyDescent="0.25">
      <c r="A33" s="35" t="s">
        <v>148</v>
      </c>
      <c r="B33" s="36" t="s">
        <v>149</v>
      </c>
      <c r="C33" s="36" t="s">
        <v>554</v>
      </c>
      <c r="D33" s="43" t="s">
        <v>3835</v>
      </c>
      <c r="E33" s="36" t="s">
        <v>3836</v>
      </c>
      <c r="F33" s="43" t="s">
        <v>3837</v>
      </c>
      <c r="G33" s="43" t="s">
        <v>3838</v>
      </c>
      <c r="H33" s="36" t="s">
        <v>213</v>
      </c>
      <c r="I33" s="108">
        <v>1771.14</v>
      </c>
      <c r="J33" s="108">
        <v>1718.01</v>
      </c>
      <c r="K33" s="46">
        <v>0.03</v>
      </c>
      <c r="L33" s="36" t="s">
        <v>559</v>
      </c>
    </row>
    <row r="34" spans="1:12" ht="19.5" customHeight="1" x14ac:dyDescent="0.25">
      <c r="A34" s="35" t="s">
        <v>148</v>
      </c>
      <c r="B34" s="36" t="s">
        <v>149</v>
      </c>
      <c r="C34" s="36" t="s">
        <v>574</v>
      </c>
      <c r="D34" s="43" t="s">
        <v>3839</v>
      </c>
      <c r="E34" s="36" t="s">
        <v>3840</v>
      </c>
      <c r="F34" s="43" t="s">
        <v>3841</v>
      </c>
      <c r="G34" s="43" t="s">
        <v>3842</v>
      </c>
      <c r="H34" s="36" t="s">
        <v>213</v>
      </c>
      <c r="I34" s="108">
        <v>434.5</v>
      </c>
      <c r="J34" s="108">
        <v>425.81</v>
      </c>
      <c r="K34" s="46">
        <v>0.02</v>
      </c>
      <c r="L34" s="36" t="s">
        <v>579</v>
      </c>
    </row>
    <row r="35" spans="1:12" ht="19.5" customHeight="1" x14ac:dyDescent="0.25">
      <c r="A35" s="35" t="s">
        <v>148</v>
      </c>
      <c r="B35" s="36" t="s">
        <v>149</v>
      </c>
      <c r="C35" s="36" t="s">
        <v>574</v>
      </c>
      <c r="D35" s="43" t="s">
        <v>3843</v>
      </c>
      <c r="E35" s="36" t="s">
        <v>3844</v>
      </c>
      <c r="F35" s="43" t="s">
        <v>3845</v>
      </c>
      <c r="G35" s="43" t="s">
        <v>3846</v>
      </c>
      <c r="H35" s="36" t="s">
        <v>213</v>
      </c>
      <c r="I35" s="108">
        <v>1528.22</v>
      </c>
      <c r="J35" s="108">
        <v>1497.66</v>
      </c>
      <c r="K35" s="46">
        <v>0.02</v>
      </c>
      <c r="L35" s="36" t="s">
        <v>579</v>
      </c>
    </row>
    <row r="36" spans="1:12" ht="19.5" customHeight="1" x14ac:dyDescent="0.25">
      <c r="A36" s="35" t="s">
        <v>148</v>
      </c>
      <c r="B36" s="36" t="s">
        <v>149</v>
      </c>
      <c r="C36" s="36" t="s">
        <v>574</v>
      </c>
      <c r="D36" s="43" t="s">
        <v>3847</v>
      </c>
      <c r="E36" s="36" t="s">
        <v>3848</v>
      </c>
      <c r="F36" s="43" t="s">
        <v>3849</v>
      </c>
      <c r="G36" s="43" t="s">
        <v>3850</v>
      </c>
      <c r="H36" s="36" t="s">
        <v>213</v>
      </c>
      <c r="I36" s="108">
        <v>702.23</v>
      </c>
      <c r="J36" s="108">
        <v>688.19</v>
      </c>
      <c r="K36" s="46">
        <v>0.02</v>
      </c>
      <c r="L36" s="36" t="s">
        <v>579</v>
      </c>
    </row>
    <row r="37" spans="1:12" ht="19.5" customHeight="1" x14ac:dyDescent="0.25">
      <c r="A37" s="35" t="s">
        <v>148</v>
      </c>
      <c r="B37" s="36" t="s">
        <v>149</v>
      </c>
      <c r="C37" s="36" t="s">
        <v>574</v>
      </c>
      <c r="D37" s="43" t="s">
        <v>3851</v>
      </c>
      <c r="E37" s="36" t="s">
        <v>3852</v>
      </c>
      <c r="F37" s="43" t="s">
        <v>3853</v>
      </c>
      <c r="G37" s="43" t="s">
        <v>3854</v>
      </c>
      <c r="H37" s="36" t="s">
        <v>213</v>
      </c>
      <c r="I37" s="108">
        <v>179.95</v>
      </c>
      <c r="J37" s="108">
        <v>176.35</v>
      </c>
      <c r="K37" s="46">
        <v>0.02</v>
      </c>
      <c r="L37" s="36" t="s">
        <v>579</v>
      </c>
    </row>
    <row r="38" spans="1:12" ht="19.5" customHeight="1" x14ac:dyDescent="0.25">
      <c r="A38" s="35" t="s">
        <v>148</v>
      </c>
      <c r="B38" s="36" t="s">
        <v>149</v>
      </c>
      <c r="C38" s="36" t="s">
        <v>594</v>
      </c>
      <c r="D38" s="43" t="s">
        <v>3855</v>
      </c>
      <c r="E38" s="36" t="s">
        <v>3855</v>
      </c>
      <c r="F38" s="43" t="s">
        <v>3856</v>
      </c>
      <c r="G38" s="43" t="s">
        <v>3857</v>
      </c>
      <c r="H38" s="36" t="s">
        <v>213</v>
      </c>
      <c r="I38" s="108">
        <v>540.05999999999995</v>
      </c>
      <c r="J38" s="108">
        <v>486.05</v>
      </c>
      <c r="K38" s="46">
        <v>0.1</v>
      </c>
      <c r="L38" s="36" t="s">
        <v>559</v>
      </c>
    </row>
    <row r="39" spans="1:12" ht="19.5" customHeight="1" x14ac:dyDescent="0.25">
      <c r="A39" s="35" t="s">
        <v>148</v>
      </c>
      <c r="B39" s="36" t="s">
        <v>149</v>
      </c>
      <c r="C39" s="36" t="s">
        <v>594</v>
      </c>
      <c r="D39" s="43" t="s">
        <v>3858</v>
      </c>
      <c r="E39" s="36" t="s">
        <v>3858</v>
      </c>
      <c r="F39" s="43" t="s">
        <v>3859</v>
      </c>
      <c r="G39" s="43" t="s">
        <v>3860</v>
      </c>
      <c r="H39" s="36" t="s">
        <v>213</v>
      </c>
      <c r="I39" s="108">
        <v>540.05999999999995</v>
      </c>
      <c r="J39" s="108">
        <v>486.05</v>
      </c>
      <c r="K39" s="46">
        <v>0.1</v>
      </c>
      <c r="L39" s="36" t="s">
        <v>559</v>
      </c>
    </row>
    <row r="40" spans="1:12" ht="19.5" customHeight="1" x14ac:dyDescent="0.25">
      <c r="A40" s="35" t="s">
        <v>148</v>
      </c>
      <c r="B40" s="36" t="s">
        <v>149</v>
      </c>
      <c r="C40" s="36" t="s">
        <v>594</v>
      </c>
      <c r="D40" s="43" t="s">
        <v>3861</v>
      </c>
      <c r="E40" s="36" t="s">
        <v>3861</v>
      </c>
      <c r="F40" s="43" t="s">
        <v>3862</v>
      </c>
      <c r="G40" s="43" t="s">
        <v>3863</v>
      </c>
      <c r="H40" s="36" t="s">
        <v>213</v>
      </c>
      <c r="I40" s="108">
        <v>540.05999999999995</v>
      </c>
      <c r="J40" s="108">
        <v>486.05</v>
      </c>
      <c r="K40" s="46">
        <v>0.1</v>
      </c>
      <c r="L40" s="36" t="s">
        <v>559</v>
      </c>
    </row>
    <row r="41" spans="1:12" ht="19.5" customHeight="1" x14ac:dyDescent="0.25">
      <c r="A41" s="35" t="s">
        <v>148</v>
      </c>
      <c r="B41" s="36" t="s">
        <v>149</v>
      </c>
      <c r="C41" s="36" t="s">
        <v>594</v>
      </c>
      <c r="D41" s="43" t="s">
        <v>3864</v>
      </c>
      <c r="E41" s="36" t="s">
        <v>3864</v>
      </c>
      <c r="F41" s="43" t="s">
        <v>3865</v>
      </c>
      <c r="G41" s="43" t="s">
        <v>3866</v>
      </c>
      <c r="H41" s="36" t="s">
        <v>213</v>
      </c>
      <c r="I41" s="108">
        <v>540.05999999999995</v>
      </c>
      <c r="J41" s="108">
        <v>486.05</v>
      </c>
      <c r="K41" s="46">
        <v>0.1</v>
      </c>
      <c r="L41" s="36" t="s">
        <v>559</v>
      </c>
    </row>
    <row r="42" spans="1:12" ht="19.5" customHeight="1" x14ac:dyDescent="0.25">
      <c r="A42" s="35" t="s">
        <v>158</v>
      </c>
      <c r="B42" s="21" t="s">
        <v>636</v>
      </c>
      <c r="C42" s="36" t="s">
        <v>637</v>
      </c>
      <c r="D42" s="43" t="s">
        <v>3867</v>
      </c>
      <c r="E42" s="36" t="s">
        <v>3868</v>
      </c>
      <c r="F42" s="43" t="s">
        <v>3869</v>
      </c>
      <c r="G42" s="43" t="s">
        <v>3870</v>
      </c>
      <c r="H42" s="36" t="s">
        <v>213</v>
      </c>
      <c r="I42" s="108">
        <v>410</v>
      </c>
      <c r="J42" s="108">
        <v>405.9</v>
      </c>
      <c r="K42" s="46">
        <v>0.01</v>
      </c>
      <c r="L42" s="36" t="s">
        <v>227</v>
      </c>
    </row>
    <row r="43" spans="1:12" ht="19.5" customHeight="1" x14ac:dyDescent="0.25">
      <c r="A43" s="35" t="s">
        <v>158</v>
      </c>
      <c r="B43" s="21" t="s">
        <v>636</v>
      </c>
      <c r="C43" s="36" t="s">
        <v>637</v>
      </c>
      <c r="D43" s="43" t="s">
        <v>3871</v>
      </c>
      <c r="E43" s="36" t="s">
        <v>227</v>
      </c>
      <c r="F43" s="43" t="s">
        <v>3872</v>
      </c>
      <c r="G43" s="43" t="s">
        <v>3873</v>
      </c>
      <c r="H43" s="36" t="s">
        <v>213</v>
      </c>
      <c r="I43" s="108">
        <v>650</v>
      </c>
      <c r="J43" s="108">
        <v>643.5</v>
      </c>
      <c r="K43" s="46">
        <v>0.01</v>
      </c>
      <c r="L43" s="36" t="s">
        <v>227</v>
      </c>
    </row>
    <row r="44" spans="1:12" ht="19.5" customHeight="1" x14ac:dyDescent="0.25">
      <c r="A44" s="35" t="s">
        <v>158</v>
      </c>
      <c r="B44" s="21" t="s">
        <v>636</v>
      </c>
      <c r="C44" s="36" t="s">
        <v>637</v>
      </c>
      <c r="D44" s="43" t="s">
        <v>3874</v>
      </c>
      <c r="E44" s="36" t="s">
        <v>227</v>
      </c>
      <c r="F44" s="43" t="s">
        <v>3875</v>
      </c>
      <c r="G44" s="43" t="s">
        <v>3876</v>
      </c>
      <c r="H44" s="36" t="s">
        <v>213</v>
      </c>
      <c r="I44" s="108">
        <v>720</v>
      </c>
      <c r="J44" s="108">
        <v>712.8</v>
      </c>
      <c r="K44" s="46">
        <v>0.01</v>
      </c>
      <c r="L44" s="36" t="s">
        <v>227</v>
      </c>
    </row>
    <row r="45" spans="1:12" ht="19.5" customHeight="1" x14ac:dyDescent="0.25">
      <c r="A45" s="35" t="s">
        <v>158</v>
      </c>
      <c r="B45" s="21" t="s">
        <v>636</v>
      </c>
      <c r="C45" s="36" t="s">
        <v>637</v>
      </c>
      <c r="D45" s="43" t="s">
        <v>3877</v>
      </c>
      <c r="E45" s="36" t="s">
        <v>227</v>
      </c>
      <c r="F45" s="43" t="s">
        <v>3878</v>
      </c>
      <c r="G45" s="43" t="s">
        <v>3879</v>
      </c>
      <c r="H45" s="36" t="s">
        <v>213</v>
      </c>
      <c r="I45" s="108">
        <v>925</v>
      </c>
      <c r="J45" s="108">
        <v>915.75</v>
      </c>
      <c r="K45" s="46">
        <v>0.01</v>
      </c>
      <c r="L45" s="36" t="s">
        <v>227</v>
      </c>
    </row>
    <row r="46" spans="1:12" ht="19.5" customHeight="1" x14ac:dyDescent="0.25">
      <c r="A46" s="35" t="s">
        <v>158</v>
      </c>
      <c r="B46" s="21" t="s">
        <v>636</v>
      </c>
      <c r="C46" s="36" t="s">
        <v>637</v>
      </c>
      <c r="D46" s="43" t="s">
        <v>3880</v>
      </c>
      <c r="E46" s="36" t="s">
        <v>227</v>
      </c>
      <c r="F46" s="43" t="s">
        <v>3881</v>
      </c>
      <c r="G46" s="43" t="s">
        <v>3882</v>
      </c>
      <c r="H46" s="36" t="s">
        <v>213</v>
      </c>
      <c r="I46" s="108">
        <v>42</v>
      </c>
      <c r="J46" s="108">
        <v>41.58</v>
      </c>
      <c r="K46" s="46">
        <v>0.01</v>
      </c>
      <c r="L46" s="36" t="s">
        <v>227</v>
      </c>
    </row>
    <row r="47" spans="1:12" ht="19.5" customHeight="1" x14ac:dyDescent="0.25">
      <c r="A47" s="35" t="s">
        <v>158</v>
      </c>
      <c r="B47" s="21" t="s">
        <v>636</v>
      </c>
      <c r="C47" s="36" t="s">
        <v>637</v>
      </c>
      <c r="D47" s="43" t="s">
        <v>3883</v>
      </c>
      <c r="E47" s="36" t="s">
        <v>227</v>
      </c>
      <c r="F47" s="43" t="s">
        <v>3884</v>
      </c>
      <c r="G47" s="43" t="s">
        <v>3885</v>
      </c>
      <c r="H47" s="36" t="s">
        <v>213</v>
      </c>
      <c r="I47" s="108">
        <v>42</v>
      </c>
      <c r="J47" s="108">
        <v>41.58</v>
      </c>
      <c r="K47" s="46">
        <v>0.01</v>
      </c>
      <c r="L47" s="36" t="s">
        <v>227</v>
      </c>
    </row>
    <row r="48" spans="1:12" ht="19.5" customHeight="1" x14ac:dyDescent="0.25">
      <c r="A48" s="35" t="s">
        <v>169</v>
      </c>
      <c r="B48" s="36" t="s">
        <v>170</v>
      </c>
      <c r="C48" s="36" t="s">
        <v>706</v>
      </c>
      <c r="D48" s="43" t="s">
        <v>3886</v>
      </c>
      <c r="E48" s="36" t="s">
        <v>227</v>
      </c>
      <c r="F48" s="43" t="s">
        <v>3887</v>
      </c>
      <c r="G48" s="43" t="s">
        <v>3888</v>
      </c>
      <c r="H48" s="36" t="s">
        <v>213</v>
      </c>
      <c r="I48" s="108">
        <v>687.71</v>
      </c>
      <c r="J48" s="108">
        <v>687.71</v>
      </c>
      <c r="K48" s="46">
        <v>0</v>
      </c>
      <c r="L48" s="36" t="s">
        <v>710</v>
      </c>
    </row>
    <row r="49" spans="1:12" ht="19.5" customHeight="1" x14ac:dyDescent="0.25">
      <c r="A49" s="35" t="s">
        <v>169</v>
      </c>
      <c r="B49" s="36" t="s">
        <v>170</v>
      </c>
      <c r="C49" s="36" t="s">
        <v>706</v>
      </c>
      <c r="D49" s="43" t="s">
        <v>3889</v>
      </c>
      <c r="E49" s="36" t="s">
        <v>227</v>
      </c>
      <c r="F49" s="43" t="s">
        <v>3890</v>
      </c>
      <c r="G49" s="43" t="s">
        <v>3891</v>
      </c>
      <c r="H49" s="36" t="s">
        <v>213</v>
      </c>
      <c r="I49" s="108">
        <v>457.15</v>
      </c>
      <c r="J49" s="108">
        <v>457.15</v>
      </c>
      <c r="K49" s="46">
        <v>0</v>
      </c>
      <c r="L49" s="36" t="s">
        <v>710</v>
      </c>
    </row>
    <row r="50" spans="1:12" ht="19.5" customHeight="1" x14ac:dyDescent="0.25">
      <c r="A50" s="35" t="s">
        <v>169</v>
      </c>
      <c r="B50" s="36" t="s">
        <v>170</v>
      </c>
      <c r="C50" s="36" t="s">
        <v>706</v>
      </c>
      <c r="D50" s="43" t="s">
        <v>3892</v>
      </c>
      <c r="E50" s="36" t="s">
        <v>227</v>
      </c>
      <c r="F50" s="43" t="s">
        <v>3893</v>
      </c>
      <c r="G50" s="43" t="s">
        <v>3894</v>
      </c>
      <c r="H50" s="36" t="s">
        <v>213</v>
      </c>
      <c r="I50" s="108">
        <v>1253.72</v>
      </c>
      <c r="J50" s="108">
        <v>1253.72</v>
      </c>
      <c r="K50" s="46">
        <v>0</v>
      </c>
      <c r="L50" s="36" t="s">
        <v>710</v>
      </c>
    </row>
    <row r="51" spans="1:12" ht="19.5" customHeight="1" x14ac:dyDescent="0.25">
      <c r="A51" s="35" t="s">
        <v>169</v>
      </c>
      <c r="B51" s="36" t="s">
        <v>170</v>
      </c>
      <c r="C51" s="36" t="s">
        <v>706</v>
      </c>
      <c r="D51" s="43" t="s">
        <v>3895</v>
      </c>
      <c r="E51" s="36" t="s">
        <v>227</v>
      </c>
      <c r="F51" s="43" t="s">
        <v>3896</v>
      </c>
      <c r="G51" s="43" t="s">
        <v>3897</v>
      </c>
      <c r="H51" s="36" t="s">
        <v>213</v>
      </c>
      <c r="I51" s="108">
        <v>989.17</v>
      </c>
      <c r="J51" s="108">
        <v>989.17</v>
      </c>
      <c r="K51" s="46">
        <v>0</v>
      </c>
      <c r="L51" s="36" t="s">
        <v>710</v>
      </c>
    </row>
    <row r="52" spans="1:12" ht="19.5" customHeight="1" x14ac:dyDescent="0.25">
      <c r="A52" s="35" t="s">
        <v>169</v>
      </c>
      <c r="B52" s="36" t="s">
        <v>170</v>
      </c>
      <c r="C52" s="36" t="s">
        <v>706</v>
      </c>
      <c r="D52" s="43" t="s">
        <v>3898</v>
      </c>
      <c r="E52" s="36" t="s">
        <v>227</v>
      </c>
      <c r="F52" s="43" t="s">
        <v>3899</v>
      </c>
      <c r="G52" s="43" t="s">
        <v>3900</v>
      </c>
      <c r="H52" s="36" t="s">
        <v>213</v>
      </c>
      <c r="I52" s="108">
        <v>1398.27</v>
      </c>
      <c r="J52" s="108">
        <v>1398.27</v>
      </c>
      <c r="K52" s="46">
        <v>0</v>
      </c>
      <c r="L52" s="36" t="s">
        <v>710</v>
      </c>
    </row>
    <row r="53" spans="1:12" ht="19.5" customHeight="1" x14ac:dyDescent="0.25">
      <c r="A53" s="35" t="s">
        <v>169</v>
      </c>
      <c r="B53" s="36" t="s">
        <v>170</v>
      </c>
      <c r="C53" s="36" t="s">
        <v>706</v>
      </c>
      <c r="D53" s="43" t="s">
        <v>3901</v>
      </c>
      <c r="E53" s="36" t="s">
        <v>227</v>
      </c>
      <c r="F53" s="43" t="s">
        <v>3902</v>
      </c>
      <c r="G53" s="43" t="s">
        <v>3903</v>
      </c>
      <c r="H53" s="36" t="s">
        <v>213</v>
      </c>
      <c r="I53" s="108">
        <v>1396.7</v>
      </c>
      <c r="J53" s="108">
        <v>1396.7</v>
      </c>
      <c r="K53" s="46">
        <v>0</v>
      </c>
      <c r="L53" s="36" t="s">
        <v>710</v>
      </c>
    </row>
    <row r="54" spans="1:12" ht="19.5" customHeight="1" x14ac:dyDescent="0.25">
      <c r="A54" s="35" t="s">
        <v>179</v>
      </c>
      <c r="B54" s="36" t="s">
        <v>180</v>
      </c>
      <c r="C54" s="43" t="s">
        <v>751</v>
      </c>
      <c r="D54" s="43" t="s">
        <v>3904</v>
      </c>
      <c r="E54" s="36" t="s">
        <v>227</v>
      </c>
      <c r="F54" s="43" t="s">
        <v>3905</v>
      </c>
      <c r="G54" s="43" t="s">
        <v>3906</v>
      </c>
      <c r="H54" s="43" t="s">
        <v>213</v>
      </c>
      <c r="I54" s="78">
        <v>662.97</v>
      </c>
      <c r="J54" s="74">
        <f t="shared" ref="J54:J78" si="1">I54-(I54*K54)</f>
        <v>656.34030000000007</v>
      </c>
      <c r="K54" s="46">
        <v>0.01</v>
      </c>
      <c r="L54" s="36" t="s">
        <v>227</v>
      </c>
    </row>
    <row r="55" spans="1:12" ht="19.5" customHeight="1" x14ac:dyDescent="0.25">
      <c r="A55" s="35" t="s">
        <v>179</v>
      </c>
      <c r="B55" s="36" t="s">
        <v>180</v>
      </c>
      <c r="C55" s="43" t="s">
        <v>3311</v>
      </c>
      <c r="D55" s="43" t="s">
        <v>2134</v>
      </c>
      <c r="E55" s="36" t="s">
        <v>227</v>
      </c>
      <c r="F55" s="43"/>
      <c r="G55" s="43" t="s">
        <v>3907</v>
      </c>
      <c r="H55" s="43" t="s">
        <v>213</v>
      </c>
      <c r="I55" s="78">
        <v>452.64</v>
      </c>
      <c r="J55" s="74">
        <f t="shared" si="1"/>
        <v>448.11359999999996</v>
      </c>
      <c r="K55" s="46">
        <v>0.01</v>
      </c>
      <c r="L55" s="36" t="s">
        <v>227</v>
      </c>
    </row>
    <row r="56" spans="1:12" ht="19.5" customHeight="1" x14ac:dyDescent="0.25">
      <c r="A56" s="35" t="s">
        <v>179</v>
      </c>
      <c r="B56" s="36" t="s">
        <v>180</v>
      </c>
      <c r="C56" s="43" t="s">
        <v>1254</v>
      </c>
      <c r="D56" s="43" t="s">
        <v>3908</v>
      </c>
      <c r="E56" s="43" t="s">
        <v>3908</v>
      </c>
      <c r="F56" s="43" t="s">
        <v>3909</v>
      </c>
      <c r="G56" s="43" t="s">
        <v>3910</v>
      </c>
      <c r="H56" s="43" t="s">
        <v>213</v>
      </c>
      <c r="I56" s="74">
        <v>2016.91</v>
      </c>
      <c r="J56" s="74">
        <f t="shared" si="1"/>
        <v>1996.7409</v>
      </c>
      <c r="K56" s="46">
        <v>0.01</v>
      </c>
      <c r="L56" s="36" t="s">
        <v>227</v>
      </c>
    </row>
    <row r="57" spans="1:12" ht="19.5" customHeight="1" x14ac:dyDescent="0.25">
      <c r="A57" s="35" t="s">
        <v>179</v>
      </c>
      <c r="B57" s="36" t="s">
        <v>180</v>
      </c>
      <c r="C57" s="43" t="s">
        <v>1254</v>
      </c>
      <c r="D57" s="43" t="s">
        <v>3911</v>
      </c>
      <c r="E57" s="43" t="s">
        <v>3911</v>
      </c>
      <c r="F57" s="43" t="s">
        <v>3912</v>
      </c>
      <c r="G57" s="43" t="s">
        <v>3913</v>
      </c>
      <c r="H57" s="43" t="s">
        <v>213</v>
      </c>
      <c r="I57" s="74">
        <v>2324.13</v>
      </c>
      <c r="J57" s="74">
        <f t="shared" si="1"/>
        <v>2300.8887</v>
      </c>
      <c r="K57" s="46">
        <v>0.01</v>
      </c>
      <c r="L57" s="36" t="s">
        <v>227</v>
      </c>
    </row>
    <row r="58" spans="1:12" ht="19.5" customHeight="1" x14ac:dyDescent="0.25">
      <c r="A58" s="35" t="s">
        <v>179</v>
      </c>
      <c r="B58" s="36" t="s">
        <v>180</v>
      </c>
      <c r="C58" s="43" t="s">
        <v>1254</v>
      </c>
      <c r="D58" s="43" t="s">
        <v>3914</v>
      </c>
      <c r="E58" s="43" t="s">
        <v>3914</v>
      </c>
      <c r="F58" s="43" t="s">
        <v>3915</v>
      </c>
      <c r="G58" s="43" t="s">
        <v>3916</v>
      </c>
      <c r="H58" s="43" t="s">
        <v>213</v>
      </c>
      <c r="I58" s="74">
        <v>2247.86</v>
      </c>
      <c r="J58" s="74">
        <f t="shared" si="1"/>
        <v>2225.3814000000002</v>
      </c>
      <c r="K58" s="46">
        <v>0.01</v>
      </c>
      <c r="L58" s="36" t="s">
        <v>227</v>
      </c>
    </row>
    <row r="59" spans="1:12" ht="19.5" customHeight="1" x14ac:dyDescent="0.25">
      <c r="A59" s="35" t="s">
        <v>179</v>
      </c>
      <c r="B59" s="36" t="s">
        <v>180</v>
      </c>
      <c r="C59" s="43" t="s">
        <v>1254</v>
      </c>
      <c r="D59" s="43" t="s">
        <v>3917</v>
      </c>
      <c r="E59" s="43" t="s">
        <v>3917</v>
      </c>
      <c r="F59" s="43" t="s">
        <v>3918</v>
      </c>
      <c r="G59" s="43" t="s">
        <v>3919</v>
      </c>
      <c r="H59" s="43" t="s">
        <v>213</v>
      </c>
      <c r="I59" s="74">
        <v>3357.18</v>
      </c>
      <c r="J59" s="74">
        <f t="shared" si="1"/>
        <v>3323.6081999999997</v>
      </c>
      <c r="K59" s="46">
        <v>0.01</v>
      </c>
      <c r="L59" s="36" t="s">
        <v>227</v>
      </c>
    </row>
    <row r="60" spans="1:12" ht="19.5" customHeight="1" x14ac:dyDescent="0.25">
      <c r="A60" s="35" t="s">
        <v>179</v>
      </c>
      <c r="B60" s="36" t="s">
        <v>180</v>
      </c>
      <c r="C60" s="43" t="s">
        <v>1254</v>
      </c>
      <c r="D60" s="43" t="s">
        <v>3920</v>
      </c>
      <c r="E60" s="43" t="s">
        <v>3920</v>
      </c>
      <c r="F60" s="43" t="s">
        <v>3921</v>
      </c>
      <c r="G60" s="43" t="s">
        <v>3922</v>
      </c>
      <c r="H60" s="43" t="s">
        <v>213</v>
      </c>
      <c r="I60" s="74">
        <v>4023.68</v>
      </c>
      <c r="J60" s="74">
        <f t="shared" si="1"/>
        <v>3983.4431999999997</v>
      </c>
      <c r="K60" s="46">
        <v>0.01</v>
      </c>
      <c r="L60" s="36" t="s">
        <v>227</v>
      </c>
    </row>
    <row r="61" spans="1:12" ht="19.5" customHeight="1" x14ac:dyDescent="0.25">
      <c r="A61" s="35" t="s">
        <v>179</v>
      </c>
      <c r="B61" s="36" t="s">
        <v>180</v>
      </c>
      <c r="C61" s="43" t="s">
        <v>1254</v>
      </c>
      <c r="D61" s="43" t="s">
        <v>1737</v>
      </c>
      <c r="E61" s="43" t="s">
        <v>1737</v>
      </c>
      <c r="F61" s="43" t="s">
        <v>3923</v>
      </c>
      <c r="G61" s="43" t="s">
        <v>3923</v>
      </c>
      <c r="H61" s="43" t="s">
        <v>213</v>
      </c>
      <c r="I61" s="74">
        <v>3934.07</v>
      </c>
      <c r="J61" s="74">
        <f t="shared" si="1"/>
        <v>3894.7293</v>
      </c>
      <c r="K61" s="46">
        <v>0.01</v>
      </c>
      <c r="L61" s="36" t="s">
        <v>227</v>
      </c>
    </row>
    <row r="62" spans="1:12" ht="19.5" customHeight="1" x14ac:dyDescent="0.25">
      <c r="A62" s="35" t="s">
        <v>179</v>
      </c>
      <c r="B62" s="36" t="s">
        <v>180</v>
      </c>
      <c r="C62" s="43" t="s">
        <v>1254</v>
      </c>
      <c r="D62" s="43" t="s">
        <v>3924</v>
      </c>
      <c r="E62" s="43" t="s">
        <v>3924</v>
      </c>
      <c r="F62" s="43" t="s">
        <v>3925</v>
      </c>
      <c r="G62" s="43" t="s">
        <v>3926</v>
      </c>
      <c r="H62" s="43" t="s">
        <v>213</v>
      </c>
      <c r="I62" s="74">
        <v>177.33</v>
      </c>
      <c r="J62" s="74">
        <f t="shared" si="1"/>
        <v>175.55670000000001</v>
      </c>
      <c r="K62" s="46">
        <v>0.01</v>
      </c>
      <c r="L62" s="36" t="s">
        <v>227</v>
      </c>
    </row>
    <row r="63" spans="1:12" ht="19.5" customHeight="1" x14ac:dyDescent="0.25">
      <c r="A63" s="35" t="s">
        <v>179</v>
      </c>
      <c r="B63" s="36" t="s">
        <v>180</v>
      </c>
      <c r="C63" s="43" t="s">
        <v>2319</v>
      </c>
      <c r="D63" s="36" t="s">
        <v>2321</v>
      </c>
      <c r="E63" s="36" t="s">
        <v>2321</v>
      </c>
      <c r="F63" s="36" t="s">
        <v>2321</v>
      </c>
      <c r="G63" s="43" t="s">
        <v>2322</v>
      </c>
      <c r="H63" s="43" t="s">
        <v>213</v>
      </c>
      <c r="I63" s="74">
        <v>14737.03</v>
      </c>
      <c r="J63" s="74">
        <f t="shared" si="1"/>
        <v>14589.6597</v>
      </c>
      <c r="K63" s="46">
        <v>0.01</v>
      </c>
      <c r="L63" s="36" t="s">
        <v>227</v>
      </c>
    </row>
    <row r="64" spans="1:12" ht="19.5" customHeight="1" x14ac:dyDescent="0.25">
      <c r="A64" s="35" t="s">
        <v>179</v>
      </c>
      <c r="B64" s="36" t="s">
        <v>180</v>
      </c>
      <c r="C64" s="43" t="s">
        <v>2998</v>
      </c>
      <c r="D64" s="43" t="s">
        <v>3737</v>
      </c>
      <c r="E64" s="43" t="s">
        <v>3737</v>
      </c>
      <c r="F64" s="43" t="s">
        <v>3927</v>
      </c>
      <c r="G64" s="43" t="s">
        <v>3928</v>
      </c>
      <c r="H64" s="43" t="s">
        <v>213</v>
      </c>
      <c r="I64" s="74">
        <v>154.61000000000001</v>
      </c>
      <c r="J64" s="74">
        <f t="shared" si="1"/>
        <v>153.06390000000002</v>
      </c>
      <c r="K64" s="46">
        <v>0.01</v>
      </c>
      <c r="L64" s="36" t="s">
        <v>227</v>
      </c>
    </row>
    <row r="65" spans="1:12" ht="19.5" customHeight="1" x14ac:dyDescent="0.25">
      <c r="A65" s="35" t="s">
        <v>179</v>
      </c>
      <c r="B65" s="36" t="s">
        <v>180</v>
      </c>
      <c r="C65" s="43" t="s">
        <v>2998</v>
      </c>
      <c r="D65" s="43" t="s">
        <v>2332</v>
      </c>
      <c r="E65" s="43" t="s">
        <v>2332</v>
      </c>
      <c r="F65" s="43" t="s">
        <v>3927</v>
      </c>
      <c r="G65" s="43" t="s">
        <v>3929</v>
      </c>
      <c r="H65" s="43" t="s">
        <v>213</v>
      </c>
      <c r="I65" s="74">
        <v>104.74</v>
      </c>
      <c r="J65" s="74">
        <f t="shared" si="1"/>
        <v>103.6926</v>
      </c>
      <c r="K65" s="46">
        <v>0.01</v>
      </c>
      <c r="L65" s="36" t="s">
        <v>227</v>
      </c>
    </row>
    <row r="66" spans="1:12" ht="19.5" customHeight="1" x14ac:dyDescent="0.25">
      <c r="A66" s="35" t="s">
        <v>179</v>
      </c>
      <c r="B66" s="36" t="s">
        <v>180</v>
      </c>
      <c r="C66" s="43" t="s">
        <v>2998</v>
      </c>
      <c r="D66" s="43" t="s">
        <v>3756</v>
      </c>
      <c r="E66" s="43" t="s">
        <v>3756</v>
      </c>
      <c r="F66" s="43" t="s">
        <v>3930</v>
      </c>
      <c r="G66" s="43" t="s">
        <v>3931</v>
      </c>
      <c r="H66" s="43" t="s">
        <v>213</v>
      </c>
      <c r="I66" s="74">
        <v>99.75</v>
      </c>
      <c r="J66" s="74">
        <f t="shared" si="1"/>
        <v>98.752499999999998</v>
      </c>
      <c r="K66" s="46">
        <v>0.01</v>
      </c>
      <c r="L66" s="36" t="s">
        <v>227</v>
      </c>
    </row>
    <row r="67" spans="1:12" ht="19.5" customHeight="1" x14ac:dyDescent="0.25">
      <c r="A67" s="35" t="s">
        <v>179</v>
      </c>
      <c r="B67" s="36" t="s">
        <v>180</v>
      </c>
      <c r="C67" s="43" t="s">
        <v>2998</v>
      </c>
      <c r="D67" s="43" t="s">
        <v>3759</v>
      </c>
      <c r="E67" s="43" t="s">
        <v>3759</v>
      </c>
      <c r="F67" s="43" t="s">
        <v>3932</v>
      </c>
      <c r="G67" s="43" t="s">
        <v>3933</v>
      </c>
      <c r="H67" s="43" t="s">
        <v>213</v>
      </c>
      <c r="I67" s="74">
        <v>130.97999999999999</v>
      </c>
      <c r="J67" s="74">
        <f t="shared" si="1"/>
        <v>129.67019999999999</v>
      </c>
      <c r="K67" s="46">
        <v>0.01</v>
      </c>
      <c r="L67" s="36" t="s">
        <v>227</v>
      </c>
    </row>
    <row r="68" spans="1:12" ht="19.5" customHeight="1" x14ac:dyDescent="0.25">
      <c r="A68" s="35" t="s">
        <v>179</v>
      </c>
      <c r="B68" s="36" t="s">
        <v>180</v>
      </c>
      <c r="C68" s="43" t="s">
        <v>2998</v>
      </c>
      <c r="D68" s="43" t="s">
        <v>3740</v>
      </c>
      <c r="E68" s="43" t="s">
        <v>3740</v>
      </c>
      <c r="F68" s="43" t="s">
        <v>3934</v>
      </c>
      <c r="G68" s="43" t="s">
        <v>3935</v>
      </c>
      <c r="H68" s="43" t="s">
        <v>213</v>
      </c>
      <c r="I68" s="74">
        <v>4937.0277078085601</v>
      </c>
      <c r="J68" s="74">
        <f t="shared" si="1"/>
        <v>4887.6574307304745</v>
      </c>
      <c r="K68" s="46">
        <v>0.01</v>
      </c>
      <c r="L68" s="36" t="s">
        <v>227</v>
      </c>
    </row>
    <row r="69" spans="1:12" ht="19.5" customHeight="1" x14ac:dyDescent="0.25">
      <c r="A69" s="35" t="s">
        <v>179</v>
      </c>
      <c r="B69" s="36" t="s">
        <v>180</v>
      </c>
      <c r="C69" s="43" t="s">
        <v>2998</v>
      </c>
      <c r="D69" s="43" t="s">
        <v>3743</v>
      </c>
      <c r="E69" s="43" t="s">
        <v>3743</v>
      </c>
      <c r="F69" s="43" t="s">
        <v>3936</v>
      </c>
      <c r="G69" s="43" t="s">
        <v>3937</v>
      </c>
      <c r="H69" s="43" t="s">
        <v>213</v>
      </c>
      <c r="I69" s="74">
        <v>730.68</v>
      </c>
      <c r="J69" s="74">
        <f t="shared" si="1"/>
        <v>723.3732</v>
      </c>
      <c r="K69" s="46">
        <v>0.01</v>
      </c>
      <c r="L69" s="36" t="s">
        <v>227</v>
      </c>
    </row>
    <row r="70" spans="1:12" ht="19.5" customHeight="1" x14ac:dyDescent="0.25">
      <c r="A70" s="35" t="s">
        <v>179</v>
      </c>
      <c r="B70" s="36" t="s">
        <v>180</v>
      </c>
      <c r="C70" s="43" t="s">
        <v>2998</v>
      </c>
      <c r="D70" s="43" t="s">
        <v>3750</v>
      </c>
      <c r="E70" s="43" t="s">
        <v>3750</v>
      </c>
      <c r="F70" s="43" t="s">
        <v>3932</v>
      </c>
      <c r="G70" s="43" t="s">
        <v>3752</v>
      </c>
      <c r="H70" s="43" t="s">
        <v>213</v>
      </c>
      <c r="I70" s="74">
        <v>1051.5899999999999</v>
      </c>
      <c r="J70" s="74">
        <f t="shared" si="1"/>
        <v>1041.0740999999998</v>
      </c>
      <c r="K70" s="46">
        <v>0.01</v>
      </c>
      <c r="L70" s="36" t="s">
        <v>227</v>
      </c>
    </row>
    <row r="71" spans="1:12" ht="19.5" customHeight="1" x14ac:dyDescent="0.25">
      <c r="A71" s="35" t="s">
        <v>179</v>
      </c>
      <c r="B71" s="36" t="s">
        <v>180</v>
      </c>
      <c r="C71" s="43" t="s">
        <v>2998</v>
      </c>
      <c r="D71" s="43" t="s">
        <v>3753</v>
      </c>
      <c r="E71" s="43" t="s">
        <v>3753</v>
      </c>
      <c r="F71" s="43" t="s">
        <v>3932</v>
      </c>
      <c r="G71" s="43" t="s">
        <v>3754</v>
      </c>
      <c r="H71" s="43" t="s">
        <v>213</v>
      </c>
      <c r="I71" s="74">
        <v>100.76</v>
      </c>
      <c r="J71" s="74">
        <f t="shared" si="1"/>
        <v>99.752400000000009</v>
      </c>
      <c r="K71" s="46">
        <v>0.01</v>
      </c>
      <c r="L71" s="36" t="s">
        <v>227</v>
      </c>
    </row>
    <row r="72" spans="1:12" ht="19.5" customHeight="1" x14ac:dyDescent="0.25">
      <c r="A72" s="35" t="s">
        <v>179</v>
      </c>
      <c r="B72" s="36" t="s">
        <v>180</v>
      </c>
      <c r="C72" s="43" t="s">
        <v>2998</v>
      </c>
      <c r="D72" s="43" t="s">
        <v>3775</v>
      </c>
      <c r="E72" s="43" t="s">
        <v>3775</v>
      </c>
      <c r="F72" s="43" t="s">
        <v>3938</v>
      </c>
      <c r="G72" s="43" t="s">
        <v>3939</v>
      </c>
      <c r="H72" s="43" t="s">
        <v>213</v>
      </c>
      <c r="I72" s="74">
        <v>11.97</v>
      </c>
      <c r="J72" s="74">
        <f t="shared" si="1"/>
        <v>11.850300000000001</v>
      </c>
      <c r="K72" s="46">
        <v>0.01</v>
      </c>
      <c r="L72" s="36" t="s">
        <v>227</v>
      </c>
    </row>
    <row r="73" spans="1:12" ht="19.5" customHeight="1" x14ac:dyDescent="0.25">
      <c r="A73" s="110" t="s">
        <v>128</v>
      </c>
      <c r="B73" s="43" t="s">
        <v>129</v>
      </c>
      <c r="C73" s="9" t="s">
        <v>3488</v>
      </c>
      <c r="D73" s="9" t="s">
        <v>3940</v>
      </c>
      <c r="E73" s="9" t="s">
        <v>3940</v>
      </c>
      <c r="F73" s="9" t="s">
        <v>3941</v>
      </c>
      <c r="G73" s="9" t="s">
        <v>3941</v>
      </c>
      <c r="H73" s="43" t="s">
        <v>213</v>
      </c>
      <c r="I73" s="74">
        <v>846.34760705289705</v>
      </c>
      <c r="J73" s="74">
        <f t="shared" si="1"/>
        <v>772.8000000000003</v>
      </c>
      <c r="K73" s="47">
        <v>8.6900000000000005E-2</v>
      </c>
      <c r="L73" s="43" t="s">
        <v>765</v>
      </c>
    </row>
    <row r="74" spans="1:12" ht="19.5" customHeight="1" x14ac:dyDescent="0.25">
      <c r="A74" s="110" t="s">
        <v>128</v>
      </c>
      <c r="B74" s="43" t="s">
        <v>129</v>
      </c>
      <c r="C74" s="9" t="s">
        <v>3488</v>
      </c>
      <c r="D74" s="9" t="s">
        <v>3942</v>
      </c>
      <c r="E74" s="9" t="s">
        <v>3942</v>
      </c>
      <c r="F74" s="9" t="s">
        <v>3943</v>
      </c>
      <c r="G74" s="9" t="s">
        <v>3944</v>
      </c>
      <c r="H74" s="43" t="s">
        <v>213</v>
      </c>
      <c r="I74" s="74">
        <v>846.34760705289705</v>
      </c>
      <c r="J74" s="74">
        <f t="shared" si="1"/>
        <v>772.8000000000003</v>
      </c>
      <c r="K74" s="47">
        <v>8.6900000000000005E-2</v>
      </c>
      <c r="L74" s="43" t="s">
        <v>765</v>
      </c>
    </row>
    <row r="75" spans="1:12" ht="19.5" customHeight="1" x14ac:dyDescent="0.25">
      <c r="A75" s="110" t="s">
        <v>128</v>
      </c>
      <c r="B75" s="43" t="s">
        <v>129</v>
      </c>
      <c r="C75" s="9" t="s">
        <v>3488</v>
      </c>
      <c r="D75" s="9" t="s">
        <v>3945</v>
      </c>
      <c r="E75" s="9" t="s">
        <v>3945</v>
      </c>
      <c r="F75" s="9" t="s">
        <v>3946</v>
      </c>
      <c r="G75" s="9" t="s">
        <v>3946</v>
      </c>
      <c r="H75" s="43" t="s">
        <v>213</v>
      </c>
      <c r="I75" s="74">
        <v>846.34760705289705</v>
      </c>
      <c r="J75" s="74">
        <f t="shared" si="1"/>
        <v>772.8000000000003</v>
      </c>
      <c r="K75" s="47">
        <v>8.6900000000000005E-2</v>
      </c>
      <c r="L75" s="43" t="s">
        <v>765</v>
      </c>
    </row>
    <row r="76" spans="1:12" ht="19.5" customHeight="1" x14ac:dyDescent="0.25">
      <c r="A76" s="110" t="s">
        <v>128</v>
      </c>
      <c r="B76" s="43" t="s">
        <v>129</v>
      </c>
      <c r="C76" s="9" t="s">
        <v>3488</v>
      </c>
      <c r="D76" s="9" t="s">
        <v>3947</v>
      </c>
      <c r="E76" s="9" t="s">
        <v>3947</v>
      </c>
      <c r="F76" s="9" t="s">
        <v>3948</v>
      </c>
      <c r="G76" s="9" t="s">
        <v>3948</v>
      </c>
      <c r="H76" s="43" t="s">
        <v>213</v>
      </c>
      <c r="I76" s="74">
        <v>846.34760705289705</v>
      </c>
      <c r="J76" s="74">
        <f t="shared" si="1"/>
        <v>772.8000000000003</v>
      </c>
      <c r="K76" s="47">
        <v>8.6900000000000005E-2</v>
      </c>
      <c r="L76" s="43" t="s">
        <v>765</v>
      </c>
    </row>
    <row r="77" spans="1:12" ht="19.5" customHeight="1" x14ac:dyDescent="0.25">
      <c r="A77" s="110" t="s">
        <v>128</v>
      </c>
      <c r="B77" s="43" t="s">
        <v>129</v>
      </c>
      <c r="C77" s="9" t="s">
        <v>3488</v>
      </c>
      <c r="D77" s="9" t="s">
        <v>3949</v>
      </c>
      <c r="E77" s="9" t="s">
        <v>3949</v>
      </c>
      <c r="F77" s="9" t="s">
        <v>3950</v>
      </c>
      <c r="G77" s="9" t="s">
        <v>3950</v>
      </c>
      <c r="H77" s="43" t="s">
        <v>213</v>
      </c>
      <c r="I77" s="74">
        <v>846.34760705289705</v>
      </c>
      <c r="J77" s="74">
        <f t="shared" si="1"/>
        <v>772.8000000000003</v>
      </c>
      <c r="K77" s="47">
        <v>8.6900000000000005E-2</v>
      </c>
      <c r="L77" s="43" t="s">
        <v>765</v>
      </c>
    </row>
    <row r="78" spans="1:12" ht="19.5" customHeight="1" x14ac:dyDescent="0.25">
      <c r="A78" s="110" t="s">
        <v>128</v>
      </c>
      <c r="B78" s="43" t="s">
        <v>129</v>
      </c>
      <c r="C78" s="9" t="s">
        <v>3488</v>
      </c>
      <c r="D78" s="9" t="s">
        <v>3951</v>
      </c>
      <c r="E78" s="9" t="s">
        <v>3951</v>
      </c>
      <c r="F78" s="9" t="s">
        <v>3952</v>
      </c>
      <c r="G78" s="9" t="s">
        <v>3952</v>
      </c>
      <c r="H78" s="43" t="s">
        <v>213</v>
      </c>
      <c r="I78" s="74">
        <v>846.34760705289705</v>
      </c>
      <c r="J78" s="74">
        <f t="shared" si="1"/>
        <v>772.8000000000003</v>
      </c>
      <c r="K78" s="47">
        <v>8.6900000000000005E-2</v>
      </c>
      <c r="L78" s="43" t="s">
        <v>765</v>
      </c>
    </row>
    <row r="79" spans="1:12" ht="19.5" customHeight="1" x14ac:dyDescent="0.25">
      <c r="A79" s="35" t="s">
        <v>128</v>
      </c>
      <c r="B79" s="36" t="s">
        <v>129</v>
      </c>
      <c r="C79" s="9" t="s">
        <v>3488</v>
      </c>
      <c r="D79" s="45" t="s">
        <v>260</v>
      </c>
      <c r="E79" s="9" t="s">
        <v>3953</v>
      </c>
      <c r="F79" s="9" t="s">
        <v>3953</v>
      </c>
      <c r="G79" s="9" t="s">
        <v>3954</v>
      </c>
      <c r="H79" s="9" t="s">
        <v>3954</v>
      </c>
      <c r="I79" s="45" t="s">
        <v>213</v>
      </c>
      <c r="J79" s="111">
        <v>108.816120906801</v>
      </c>
      <c r="K79" s="111">
        <f t="shared" ref="K79:K110" si="2">J79-(J79*L79)</f>
        <v>99.36</v>
      </c>
      <c r="L79" s="109">
        <v>8.6900000000000005E-2</v>
      </c>
    </row>
    <row r="80" spans="1:12" ht="19.5" customHeight="1" x14ac:dyDescent="0.25">
      <c r="A80" s="35" t="s">
        <v>128</v>
      </c>
      <c r="B80" s="36" t="s">
        <v>129</v>
      </c>
      <c r="C80" s="9" t="s">
        <v>3488</v>
      </c>
      <c r="D80" s="45" t="s">
        <v>260</v>
      </c>
      <c r="E80" s="9" t="s">
        <v>3955</v>
      </c>
      <c r="F80" s="9" t="s">
        <v>3955</v>
      </c>
      <c r="G80" s="9" t="s">
        <v>3956</v>
      </c>
      <c r="H80" s="9" t="s">
        <v>3956</v>
      </c>
      <c r="I80" s="45" t="s">
        <v>213</v>
      </c>
      <c r="J80" s="111">
        <v>259.94962216624702</v>
      </c>
      <c r="K80" s="111">
        <f t="shared" si="2"/>
        <v>237.36000000000016</v>
      </c>
      <c r="L80" s="109">
        <v>8.6900000000000005E-2</v>
      </c>
    </row>
    <row r="81" spans="1:12" ht="19.5" customHeight="1" x14ac:dyDescent="0.25">
      <c r="A81" s="35" t="s">
        <v>128</v>
      </c>
      <c r="B81" s="36" t="s">
        <v>129</v>
      </c>
      <c r="C81" s="9" t="s">
        <v>3488</v>
      </c>
      <c r="D81" s="45" t="s">
        <v>260</v>
      </c>
      <c r="E81" s="9" t="s">
        <v>3957</v>
      </c>
      <c r="F81" s="9" t="s">
        <v>3957</v>
      </c>
      <c r="G81" s="9" t="s">
        <v>3958</v>
      </c>
      <c r="H81" s="9" t="s">
        <v>3958</v>
      </c>
      <c r="I81" s="45" t="s">
        <v>213</v>
      </c>
      <c r="J81" s="111">
        <v>247.85894206549099</v>
      </c>
      <c r="K81" s="111">
        <f t="shared" si="2"/>
        <v>226.31999999999982</v>
      </c>
      <c r="L81" s="109">
        <v>8.6900000000000005E-2</v>
      </c>
    </row>
    <row r="82" spans="1:12" ht="19.5" customHeight="1" x14ac:dyDescent="0.25">
      <c r="A82" s="35" t="s">
        <v>128</v>
      </c>
      <c r="B82" s="36" t="s">
        <v>129</v>
      </c>
      <c r="C82" s="9" t="s">
        <v>3488</v>
      </c>
      <c r="D82" s="45" t="s">
        <v>260</v>
      </c>
      <c r="E82" s="9" t="s">
        <v>3959</v>
      </c>
      <c r="F82" s="9" t="s">
        <v>3959</v>
      </c>
      <c r="G82" s="9" t="s">
        <v>3960</v>
      </c>
      <c r="H82" s="9" t="s">
        <v>3960</v>
      </c>
      <c r="I82" s="45" t="s">
        <v>213</v>
      </c>
      <c r="J82" s="111">
        <v>151.13350125944601</v>
      </c>
      <c r="K82" s="111">
        <f t="shared" si="2"/>
        <v>138.00000000000014</v>
      </c>
      <c r="L82" s="109">
        <v>8.6900000000000005E-2</v>
      </c>
    </row>
    <row r="83" spans="1:12" ht="19.5" customHeight="1" x14ac:dyDescent="0.25">
      <c r="A83" s="35" t="s">
        <v>128</v>
      </c>
      <c r="B83" s="36" t="s">
        <v>129</v>
      </c>
      <c r="C83" s="9" t="s">
        <v>3488</v>
      </c>
      <c r="D83" s="45" t="s">
        <v>260</v>
      </c>
      <c r="E83" s="9" t="s">
        <v>3961</v>
      </c>
      <c r="F83" s="9" t="s">
        <v>3961</v>
      </c>
      <c r="G83" s="9" t="s">
        <v>3962</v>
      </c>
      <c r="H83" s="9" t="s">
        <v>3962</v>
      </c>
      <c r="I83" s="45" t="s">
        <v>213</v>
      </c>
      <c r="J83" s="111">
        <v>302.26700251889201</v>
      </c>
      <c r="K83" s="111">
        <f t="shared" si="2"/>
        <v>276.00000000000028</v>
      </c>
      <c r="L83" s="109">
        <v>8.6900000000000005E-2</v>
      </c>
    </row>
    <row r="84" spans="1:12" ht="19.5" customHeight="1" x14ac:dyDescent="0.25">
      <c r="A84" s="35" t="s">
        <v>128</v>
      </c>
      <c r="B84" s="36" t="s">
        <v>129</v>
      </c>
      <c r="C84" s="9" t="s">
        <v>3488</v>
      </c>
      <c r="D84" s="45" t="s">
        <v>260</v>
      </c>
      <c r="E84" s="9" t="s">
        <v>3963</v>
      </c>
      <c r="F84" s="9" t="s">
        <v>3963</v>
      </c>
      <c r="G84" s="9" t="s">
        <v>3964</v>
      </c>
      <c r="H84" s="9" t="s">
        <v>3964</v>
      </c>
      <c r="I84" s="45" t="s">
        <v>213</v>
      </c>
      <c r="J84" s="111">
        <v>54.408060453400502</v>
      </c>
      <c r="K84" s="111">
        <f t="shared" si="2"/>
        <v>49.68</v>
      </c>
      <c r="L84" s="109">
        <v>8.6900000000000005E-2</v>
      </c>
    </row>
    <row r="85" spans="1:12" ht="19.5" customHeight="1" x14ac:dyDescent="0.25">
      <c r="A85" s="35" t="s">
        <v>128</v>
      </c>
      <c r="B85" s="36" t="s">
        <v>129</v>
      </c>
      <c r="C85" s="9" t="s">
        <v>3488</v>
      </c>
      <c r="D85" s="45" t="s">
        <v>260</v>
      </c>
      <c r="E85" s="9" t="s">
        <v>3965</v>
      </c>
      <c r="F85" s="9" t="s">
        <v>3965</v>
      </c>
      <c r="G85" s="9" t="s">
        <v>3966</v>
      </c>
      <c r="H85" s="9" t="s">
        <v>3966</v>
      </c>
      <c r="I85" s="45" t="s">
        <v>213</v>
      </c>
      <c r="J85" s="111">
        <v>66.4987405541562</v>
      </c>
      <c r="K85" s="111">
        <f t="shared" si="2"/>
        <v>60.720000000000027</v>
      </c>
      <c r="L85" s="109">
        <v>8.6900000000000005E-2</v>
      </c>
    </row>
    <row r="86" spans="1:12" ht="19.5" customHeight="1" x14ac:dyDescent="0.25">
      <c r="A86" s="35" t="s">
        <v>128</v>
      </c>
      <c r="B86" s="36" t="s">
        <v>129</v>
      </c>
      <c r="C86" s="9" t="s">
        <v>3488</v>
      </c>
      <c r="D86" s="45" t="s">
        <v>260</v>
      </c>
      <c r="E86" s="9" t="s">
        <v>3967</v>
      </c>
      <c r="F86" s="9" t="s">
        <v>3967</v>
      </c>
      <c r="G86" s="9" t="s">
        <v>3968</v>
      </c>
      <c r="H86" s="9" t="s">
        <v>3968</v>
      </c>
      <c r="I86" s="45" t="s">
        <v>213</v>
      </c>
      <c r="J86" s="111">
        <v>66.4987405541562</v>
      </c>
      <c r="K86" s="111">
        <f t="shared" si="2"/>
        <v>60.720000000000027</v>
      </c>
      <c r="L86" s="109">
        <v>8.6900000000000005E-2</v>
      </c>
    </row>
    <row r="87" spans="1:12" ht="19.5" customHeight="1" x14ac:dyDescent="0.25">
      <c r="A87" s="35" t="s">
        <v>128</v>
      </c>
      <c r="B87" s="36" t="s">
        <v>129</v>
      </c>
      <c r="C87" s="9" t="s">
        <v>3969</v>
      </c>
      <c r="D87" s="45" t="s">
        <v>260</v>
      </c>
      <c r="E87" s="9" t="s">
        <v>3970</v>
      </c>
      <c r="F87" s="9" t="s">
        <v>3970</v>
      </c>
      <c r="G87" s="9" t="s">
        <v>3971</v>
      </c>
      <c r="H87" s="9" t="s">
        <v>3972</v>
      </c>
      <c r="I87" s="45" t="s">
        <v>213</v>
      </c>
      <c r="J87" s="111">
        <v>185.068010075567</v>
      </c>
      <c r="K87" s="111">
        <f t="shared" si="2"/>
        <v>168.98560000000023</v>
      </c>
      <c r="L87" s="109">
        <v>8.6900000000000005E-2</v>
      </c>
    </row>
    <row r="88" spans="1:12" ht="19.5" customHeight="1" x14ac:dyDescent="0.25">
      <c r="A88" s="35" t="s">
        <v>128</v>
      </c>
      <c r="B88" s="36" t="s">
        <v>129</v>
      </c>
      <c r="C88" s="9" t="s">
        <v>3969</v>
      </c>
      <c r="D88" s="45" t="s">
        <v>260</v>
      </c>
      <c r="E88" s="9" t="s">
        <v>3973</v>
      </c>
      <c r="F88" s="9" t="s">
        <v>3973</v>
      </c>
      <c r="G88" s="9" t="s">
        <v>3974</v>
      </c>
      <c r="H88" s="9" t="s">
        <v>3975</v>
      </c>
      <c r="I88" s="45" t="s">
        <v>213</v>
      </c>
      <c r="J88" s="111">
        <v>185.068010075567</v>
      </c>
      <c r="K88" s="111">
        <f t="shared" si="2"/>
        <v>168.98560000000023</v>
      </c>
      <c r="L88" s="109">
        <v>8.6900000000000005E-2</v>
      </c>
    </row>
    <row r="89" spans="1:12" ht="19.5" customHeight="1" x14ac:dyDescent="0.25">
      <c r="A89" s="35" t="s">
        <v>128</v>
      </c>
      <c r="B89" s="36" t="s">
        <v>129</v>
      </c>
      <c r="C89" s="9" t="s">
        <v>3969</v>
      </c>
      <c r="D89" s="45" t="s">
        <v>260</v>
      </c>
      <c r="E89" s="9" t="s">
        <v>3976</v>
      </c>
      <c r="F89" s="9" t="s">
        <v>3976</v>
      </c>
      <c r="G89" s="9" t="s">
        <v>3977</v>
      </c>
      <c r="H89" s="9" t="s">
        <v>3978</v>
      </c>
      <c r="I89" s="45" t="s">
        <v>213</v>
      </c>
      <c r="J89" s="111">
        <v>40.6246851385391</v>
      </c>
      <c r="K89" s="111">
        <f t="shared" si="2"/>
        <v>37.09440000000005</v>
      </c>
      <c r="L89" s="109">
        <v>8.6900000000000005E-2</v>
      </c>
    </row>
    <row r="90" spans="1:12" ht="19.5" customHeight="1" x14ac:dyDescent="0.25">
      <c r="A90" s="35" t="s">
        <v>128</v>
      </c>
      <c r="B90" s="36" t="s">
        <v>129</v>
      </c>
      <c r="C90" s="9" t="s">
        <v>3969</v>
      </c>
      <c r="D90" s="45" t="s">
        <v>260</v>
      </c>
      <c r="E90" s="9" t="s">
        <v>3979</v>
      </c>
      <c r="F90" s="9" t="s">
        <v>3979</v>
      </c>
      <c r="G90" s="9" t="s">
        <v>3980</v>
      </c>
      <c r="H90" s="9" t="s">
        <v>3981</v>
      </c>
      <c r="I90" s="45" t="s">
        <v>213</v>
      </c>
      <c r="J90" s="111">
        <v>225.69269521410601</v>
      </c>
      <c r="K90" s="111">
        <f t="shared" si="2"/>
        <v>206.08000000000021</v>
      </c>
      <c r="L90" s="109">
        <v>8.6900000000000005E-2</v>
      </c>
    </row>
    <row r="91" spans="1:12" ht="19.5" customHeight="1" x14ac:dyDescent="0.25">
      <c r="A91" s="35" t="s">
        <v>128</v>
      </c>
      <c r="B91" s="36" t="s">
        <v>129</v>
      </c>
      <c r="C91" s="9" t="s">
        <v>3969</v>
      </c>
      <c r="D91" s="45" t="s">
        <v>260</v>
      </c>
      <c r="E91" s="9" t="s">
        <v>3982</v>
      </c>
      <c r="F91" s="9" t="s">
        <v>3982</v>
      </c>
      <c r="G91" s="9" t="s">
        <v>3983</v>
      </c>
      <c r="H91" s="9" t="s">
        <v>3984</v>
      </c>
      <c r="I91" s="45" t="s">
        <v>213</v>
      </c>
      <c r="J91" s="111">
        <v>541.66246851385404</v>
      </c>
      <c r="K91" s="111">
        <f t="shared" si="2"/>
        <v>494.5920000000001</v>
      </c>
      <c r="L91" s="109">
        <v>8.6900000000000005E-2</v>
      </c>
    </row>
    <row r="92" spans="1:12" ht="19.5" customHeight="1" x14ac:dyDescent="0.25">
      <c r="A92" s="35" t="s">
        <v>128</v>
      </c>
      <c r="B92" s="36" t="s">
        <v>129</v>
      </c>
      <c r="C92" s="9" t="s">
        <v>3969</v>
      </c>
      <c r="D92" s="45" t="s">
        <v>260</v>
      </c>
      <c r="E92" s="9" t="s">
        <v>3985</v>
      </c>
      <c r="F92" s="9" t="s">
        <v>3985</v>
      </c>
      <c r="G92" s="9" t="s">
        <v>3986</v>
      </c>
      <c r="H92" s="9" t="s">
        <v>3987</v>
      </c>
      <c r="I92" s="45" t="s">
        <v>213</v>
      </c>
      <c r="J92" s="111">
        <v>541.66246851385404</v>
      </c>
      <c r="K92" s="111">
        <f t="shared" si="2"/>
        <v>494.5920000000001</v>
      </c>
      <c r="L92" s="109">
        <v>8.6900000000000005E-2</v>
      </c>
    </row>
    <row r="93" spans="1:12" ht="19.5" customHeight="1" x14ac:dyDescent="0.25">
      <c r="A93" s="35" t="s">
        <v>128</v>
      </c>
      <c r="B93" s="36" t="s">
        <v>129</v>
      </c>
      <c r="C93" s="9" t="s">
        <v>3969</v>
      </c>
      <c r="D93" s="45" t="s">
        <v>260</v>
      </c>
      <c r="E93" s="9" t="s">
        <v>3988</v>
      </c>
      <c r="F93" s="9" t="s">
        <v>3988</v>
      </c>
      <c r="G93" s="9" t="s">
        <v>3989</v>
      </c>
      <c r="H93" s="9" t="s">
        <v>3989</v>
      </c>
      <c r="I93" s="45" t="s">
        <v>213</v>
      </c>
      <c r="J93" s="111">
        <v>0</v>
      </c>
      <c r="K93" s="111">
        <f t="shared" si="2"/>
        <v>0</v>
      </c>
      <c r="L93" s="109">
        <v>8.6900000000000005E-2</v>
      </c>
    </row>
    <row r="94" spans="1:12" ht="19.5" customHeight="1" x14ac:dyDescent="0.25">
      <c r="A94" s="35" t="s">
        <v>128</v>
      </c>
      <c r="B94" s="36" t="s">
        <v>129</v>
      </c>
      <c r="C94" s="9" t="s">
        <v>3969</v>
      </c>
      <c r="D94" s="45" t="s">
        <v>260</v>
      </c>
      <c r="E94" s="9" t="s">
        <v>3990</v>
      </c>
      <c r="F94" s="9" t="s">
        <v>3990</v>
      </c>
      <c r="G94" s="9" t="s">
        <v>3991</v>
      </c>
      <c r="H94" s="9" t="s">
        <v>3992</v>
      </c>
      <c r="I94" s="45" t="s">
        <v>213</v>
      </c>
      <c r="J94" s="111">
        <v>0</v>
      </c>
      <c r="K94" s="111">
        <f t="shared" si="2"/>
        <v>0</v>
      </c>
      <c r="L94" s="109">
        <v>8.6900000000000005E-2</v>
      </c>
    </row>
    <row r="95" spans="1:12" ht="19.5" customHeight="1" x14ac:dyDescent="0.25">
      <c r="A95" s="35" t="s">
        <v>128</v>
      </c>
      <c r="B95" s="36" t="s">
        <v>129</v>
      </c>
      <c r="C95" s="9" t="s">
        <v>3969</v>
      </c>
      <c r="D95" s="45" t="s">
        <v>260</v>
      </c>
      <c r="E95" s="9" t="s">
        <v>3993</v>
      </c>
      <c r="F95" s="9" t="s">
        <v>3993</v>
      </c>
      <c r="G95" s="9" t="s">
        <v>3994</v>
      </c>
      <c r="H95" s="9" t="s">
        <v>3995</v>
      </c>
      <c r="I95" s="45" t="s">
        <v>213</v>
      </c>
      <c r="J95" s="111">
        <v>185.068010075567</v>
      </c>
      <c r="K95" s="111">
        <f t="shared" si="2"/>
        <v>168.98560000000023</v>
      </c>
      <c r="L95" s="109">
        <v>8.6900000000000005E-2</v>
      </c>
    </row>
    <row r="96" spans="1:12" ht="19.5" customHeight="1" x14ac:dyDescent="0.25">
      <c r="A96" s="35" t="s">
        <v>128</v>
      </c>
      <c r="B96" s="36" t="s">
        <v>129</v>
      </c>
      <c r="C96" s="9" t="s">
        <v>3969</v>
      </c>
      <c r="D96" s="45" t="s">
        <v>260</v>
      </c>
      <c r="E96" s="9" t="s">
        <v>3976</v>
      </c>
      <c r="F96" s="9" t="s">
        <v>3976</v>
      </c>
      <c r="G96" s="9" t="s">
        <v>3996</v>
      </c>
      <c r="H96" s="9" t="s">
        <v>3997</v>
      </c>
      <c r="I96" s="45" t="s">
        <v>213</v>
      </c>
      <c r="J96" s="111">
        <v>40.6246851385391</v>
      </c>
      <c r="K96" s="111">
        <f t="shared" si="2"/>
        <v>37.09440000000005</v>
      </c>
      <c r="L96" s="109">
        <v>8.6900000000000005E-2</v>
      </c>
    </row>
    <row r="97" spans="1:12" ht="19.5" customHeight="1" x14ac:dyDescent="0.25">
      <c r="A97" s="35" t="s">
        <v>128</v>
      </c>
      <c r="B97" s="36" t="s">
        <v>129</v>
      </c>
      <c r="C97" s="9" t="s">
        <v>3969</v>
      </c>
      <c r="D97" s="45" t="s">
        <v>260</v>
      </c>
      <c r="E97" s="9" t="s">
        <v>3998</v>
      </c>
      <c r="F97" s="9" t="s">
        <v>3998</v>
      </c>
      <c r="G97" s="9" t="s">
        <v>3999</v>
      </c>
      <c r="H97" s="9" t="s">
        <v>3999</v>
      </c>
      <c r="I97" s="45" t="s">
        <v>213</v>
      </c>
      <c r="J97" s="111">
        <v>225.69269521410601</v>
      </c>
      <c r="K97" s="111">
        <f t="shared" si="2"/>
        <v>206.08000000000021</v>
      </c>
      <c r="L97" s="109">
        <v>8.6900000000000005E-2</v>
      </c>
    </row>
    <row r="98" spans="1:12" ht="19.5" customHeight="1" x14ac:dyDescent="0.25">
      <c r="A98" s="35" t="s">
        <v>128</v>
      </c>
      <c r="B98" s="36" t="s">
        <v>129</v>
      </c>
      <c r="C98" s="9" t="s">
        <v>3969</v>
      </c>
      <c r="D98" s="45" t="s">
        <v>260</v>
      </c>
      <c r="E98" s="9" t="s">
        <v>3985</v>
      </c>
      <c r="F98" s="9" t="s">
        <v>3985</v>
      </c>
      <c r="G98" s="9" t="s">
        <v>4000</v>
      </c>
      <c r="H98" s="9" t="s">
        <v>4001</v>
      </c>
      <c r="I98" s="45" t="s">
        <v>213</v>
      </c>
      <c r="J98" s="111">
        <v>541.66246851385404</v>
      </c>
      <c r="K98" s="111">
        <f t="shared" si="2"/>
        <v>494.5920000000001</v>
      </c>
      <c r="L98" s="109">
        <v>8.6900000000000005E-2</v>
      </c>
    </row>
    <row r="99" spans="1:12" ht="19.5" customHeight="1" x14ac:dyDescent="0.25">
      <c r="A99" s="35" t="s">
        <v>128</v>
      </c>
      <c r="B99" s="36" t="s">
        <v>129</v>
      </c>
      <c r="C99" s="9" t="s">
        <v>3969</v>
      </c>
      <c r="D99" s="45" t="s">
        <v>260</v>
      </c>
      <c r="E99" s="9" t="s">
        <v>4002</v>
      </c>
      <c r="F99" s="9" t="s">
        <v>4002</v>
      </c>
      <c r="G99" s="9" t="s">
        <v>4003</v>
      </c>
      <c r="H99" s="9" t="s">
        <v>4004</v>
      </c>
      <c r="I99" s="45" t="s">
        <v>213</v>
      </c>
      <c r="J99" s="111">
        <v>541.66246851385404</v>
      </c>
      <c r="K99" s="111">
        <f t="shared" si="2"/>
        <v>494.5920000000001</v>
      </c>
      <c r="L99" s="109">
        <v>8.6900000000000005E-2</v>
      </c>
    </row>
    <row r="100" spans="1:12" ht="19.5" customHeight="1" x14ac:dyDescent="0.25">
      <c r="A100" s="35" t="s">
        <v>128</v>
      </c>
      <c r="B100" s="36" t="s">
        <v>129</v>
      </c>
      <c r="C100" s="9" t="s">
        <v>3969</v>
      </c>
      <c r="D100" s="45" t="s">
        <v>260</v>
      </c>
      <c r="E100" s="9" t="s">
        <v>3990</v>
      </c>
      <c r="F100" s="9" t="s">
        <v>3990</v>
      </c>
      <c r="G100" s="9" t="s">
        <v>4005</v>
      </c>
      <c r="H100" s="9" t="s">
        <v>4006</v>
      </c>
      <c r="I100" s="45" t="s">
        <v>213</v>
      </c>
      <c r="J100" s="111">
        <v>0</v>
      </c>
      <c r="K100" s="111">
        <f t="shared" si="2"/>
        <v>0</v>
      </c>
      <c r="L100" s="109">
        <v>8.6900000000000005E-2</v>
      </c>
    </row>
    <row r="101" spans="1:12" ht="19.5" customHeight="1" x14ac:dyDescent="0.25">
      <c r="A101" s="35" t="s">
        <v>128</v>
      </c>
      <c r="B101" s="36" t="s">
        <v>129</v>
      </c>
      <c r="C101" s="9" t="s">
        <v>3969</v>
      </c>
      <c r="D101" s="45" t="s">
        <v>260</v>
      </c>
      <c r="E101" s="9" t="s">
        <v>4007</v>
      </c>
      <c r="F101" s="9" t="s">
        <v>4007</v>
      </c>
      <c r="G101" s="9" t="s">
        <v>4008</v>
      </c>
      <c r="H101" s="9" t="s">
        <v>4008</v>
      </c>
      <c r="I101" s="45" t="s">
        <v>213</v>
      </c>
      <c r="J101" s="111">
        <v>0</v>
      </c>
      <c r="K101" s="111">
        <f t="shared" si="2"/>
        <v>0</v>
      </c>
      <c r="L101" s="109">
        <v>8.6900000000000005E-2</v>
      </c>
    </row>
    <row r="102" spans="1:12" ht="19.5" customHeight="1" x14ac:dyDescent="0.25">
      <c r="A102" s="35" t="s">
        <v>128</v>
      </c>
      <c r="B102" s="36" t="s">
        <v>129</v>
      </c>
      <c r="C102" s="9" t="s">
        <v>3969</v>
      </c>
      <c r="D102" s="45" t="s">
        <v>260</v>
      </c>
      <c r="E102" s="9" t="s">
        <v>3993</v>
      </c>
      <c r="F102" s="9" t="s">
        <v>3993</v>
      </c>
      <c r="G102" s="9" t="s">
        <v>4009</v>
      </c>
      <c r="H102" s="9" t="s">
        <v>4010</v>
      </c>
      <c r="I102" s="45" t="s">
        <v>213</v>
      </c>
      <c r="J102" s="111">
        <v>185.068010075567</v>
      </c>
      <c r="K102" s="111">
        <f t="shared" si="2"/>
        <v>168.98560000000023</v>
      </c>
      <c r="L102" s="109">
        <v>8.6900000000000005E-2</v>
      </c>
    </row>
    <row r="103" spans="1:12" ht="19.5" customHeight="1" x14ac:dyDescent="0.25">
      <c r="A103" s="35" t="s">
        <v>128</v>
      </c>
      <c r="B103" s="36" t="s">
        <v>129</v>
      </c>
      <c r="C103" s="9" t="s">
        <v>3969</v>
      </c>
      <c r="D103" s="45" t="s">
        <v>260</v>
      </c>
      <c r="E103" s="9" t="s">
        <v>3976</v>
      </c>
      <c r="F103" s="9" t="s">
        <v>3976</v>
      </c>
      <c r="G103" s="9" t="s">
        <v>4011</v>
      </c>
      <c r="H103" s="9" t="s">
        <v>4012</v>
      </c>
      <c r="I103" s="45" t="s">
        <v>213</v>
      </c>
      <c r="J103" s="111">
        <v>40.6246851385391</v>
      </c>
      <c r="K103" s="111">
        <f t="shared" si="2"/>
        <v>37.09440000000005</v>
      </c>
      <c r="L103" s="109">
        <v>8.6900000000000005E-2</v>
      </c>
    </row>
    <row r="104" spans="1:12" ht="19.5" customHeight="1" x14ac:dyDescent="0.25">
      <c r="A104" s="35" t="s">
        <v>128</v>
      </c>
      <c r="B104" s="36" t="s">
        <v>129</v>
      </c>
      <c r="C104" s="9" t="s">
        <v>3969</v>
      </c>
      <c r="D104" s="45" t="s">
        <v>260</v>
      </c>
      <c r="E104" s="9" t="s">
        <v>3998</v>
      </c>
      <c r="F104" s="9" t="s">
        <v>3998</v>
      </c>
      <c r="G104" s="9" t="s">
        <v>4013</v>
      </c>
      <c r="H104" s="9" t="s">
        <v>4013</v>
      </c>
      <c r="I104" s="45" t="s">
        <v>213</v>
      </c>
      <c r="J104" s="111">
        <v>225.69269521410601</v>
      </c>
      <c r="K104" s="111">
        <f t="shared" si="2"/>
        <v>206.08000000000021</v>
      </c>
      <c r="L104" s="109">
        <v>8.6900000000000005E-2</v>
      </c>
    </row>
    <row r="105" spans="1:12" ht="19.5" customHeight="1" x14ac:dyDescent="0.25">
      <c r="A105" s="35" t="s">
        <v>128</v>
      </c>
      <c r="B105" s="36" t="s">
        <v>129</v>
      </c>
      <c r="C105" s="9" t="s">
        <v>3969</v>
      </c>
      <c r="D105" s="45" t="s">
        <v>260</v>
      </c>
      <c r="E105" s="9" t="s">
        <v>3985</v>
      </c>
      <c r="F105" s="9" t="s">
        <v>3985</v>
      </c>
      <c r="G105" s="9" t="s">
        <v>4014</v>
      </c>
      <c r="H105" s="9" t="s">
        <v>4015</v>
      </c>
      <c r="I105" s="45" t="s">
        <v>213</v>
      </c>
      <c r="J105" s="111">
        <v>541.66246851385404</v>
      </c>
      <c r="K105" s="111">
        <f t="shared" si="2"/>
        <v>494.5920000000001</v>
      </c>
      <c r="L105" s="109">
        <v>8.6900000000000005E-2</v>
      </c>
    </row>
    <row r="106" spans="1:12" ht="19.5" customHeight="1" x14ac:dyDescent="0.25">
      <c r="A106" s="35" t="s">
        <v>128</v>
      </c>
      <c r="B106" s="36" t="s">
        <v>129</v>
      </c>
      <c r="C106" s="9" t="s">
        <v>3969</v>
      </c>
      <c r="D106" s="45" t="s">
        <v>260</v>
      </c>
      <c r="E106" s="9" t="s">
        <v>4002</v>
      </c>
      <c r="F106" s="9" t="s">
        <v>4002</v>
      </c>
      <c r="G106" s="9" t="s">
        <v>4016</v>
      </c>
      <c r="H106" s="9" t="s">
        <v>4017</v>
      </c>
      <c r="I106" s="45" t="s">
        <v>213</v>
      </c>
      <c r="J106" s="111">
        <v>541.66246851385404</v>
      </c>
      <c r="K106" s="111">
        <f t="shared" si="2"/>
        <v>494.5920000000001</v>
      </c>
      <c r="L106" s="109">
        <v>8.6900000000000005E-2</v>
      </c>
    </row>
    <row r="107" spans="1:12" ht="19.5" customHeight="1" x14ac:dyDescent="0.25">
      <c r="A107" s="35" t="s">
        <v>128</v>
      </c>
      <c r="B107" s="36" t="s">
        <v>129</v>
      </c>
      <c r="C107" s="9" t="s">
        <v>3969</v>
      </c>
      <c r="D107" s="45" t="s">
        <v>260</v>
      </c>
      <c r="E107" s="9" t="s">
        <v>3990</v>
      </c>
      <c r="F107" s="9" t="s">
        <v>3990</v>
      </c>
      <c r="G107" s="9" t="s">
        <v>4018</v>
      </c>
      <c r="H107" s="9" t="s">
        <v>4019</v>
      </c>
      <c r="I107" s="45" t="s">
        <v>213</v>
      </c>
      <c r="J107" s="111">
        <v>0</v>
      </c>
      <c r="K107" s="111">
        <f t="shared" si="2"/>
        <v>0</v>
      </c>
      <c r="L107" s="109">
        <v>8.6900000000000005E-2</v>
      </c>
    </row>
    <row r="108" spans="1:12" ht="19.5" customHeight="1" x14ac:dyDescent="0.25">
      <c r="A108" s="35" t="s">
        <v>128</v>
      </c>
      <c r="B108" s="36" t="s">
        <v>129</v>
      </c>
      <c r="C108" s="9" t="s">
        <v>3969</v>
      </c>
      <c r="D108" s="45" t="s">
        <v>260</v>
      </c>
      <c r="E108" s="9" t="s">
        <v>4007</v>
      </c>
      <c r="F108" s="9" t="s">
        <v>4007</v>
      </c>
      <c r="G108" s="9" t="s">
        <v>4020</v>
      </c>
      <c r="H108" s="9" t="s">
        <v>4020</v>
      </c>
      <c r="I108" s="45" t="s">
        <v>213</v>
      </c>
      <c r="J108" s="111">
        <v>0</v>
      </c>
      <c r="K108" s="111">
        <f t="shared" si="2"/>
        <v>0</v>
      </c>
      <c r="L108" s="109">
        <v>8.6900000000000005E-2</v>
      </c>
    </row>
    <row r="109" spans="1:12" ht="19.5" customHeight="1" x14ac:dyDescent="0.25">
      <c r="A109" s="35" t="s">
        <v>128</v>
      </c>
      <c r="B109" s="36" t="s">
        <v>129</v>
      </c>
      <c r="C109" s="9" t="s">
        <v>3969</v>
      </c>
      <c r="D109" s="45" t="s">
        <v>260</v>
      </c>
      <c r="E109" s="9" t="s">
        <v>4021</v>
      </c>
      <c r="F109" s="9" t="s">
        <v>4021</v>
      </c>
      <c r="G109" s="9" t="s">
        <v>4022</v>
      </c>
      <c r="H109" s="9" t="s">
        <v>4023</v>
      </c>
      <c r="I109" s="45" t="s">
        <v>213</v>
      </c>
      <c r="J109" s="111">
        <v>5581.8317380352601</v>
      </c>
      <c r="K109" s="111">
        <f t="shared" si="2"/>
        <v>5096.7705599999963</v>
      </c>
      <c r="L109" s="109">
        <v>8.6900000000000005E-2</v>
      </c>
    </row>
    <row r="110" spans="1:12" ht="19.5" customHeight="1" x14ac:dyDescent="0.25">
      <c r="A110" s="35" t="s">
        <v>128</v>
      </c>
      <c r="B110" s="36" t="s">
        <v>129</v>
      </c>
      <c r="C110" s="9" t="s">
        <v>3969</v>
      </c>
      <c r="D110" s="45" t="s">
        <v>260</v>
      </c>
      <c r="E110" s="9" t="s">
        <v>4024</v>
      </c>
      <c r="F110" s="9" t="s">
        <v>4024</v>
      </c>
      <c r="G110" s="9" t="s">
        <v>4025</v>
      </c>
      <c r="H110" s="9" t="s">
        <v>4026</v>
      </c>
      <c r="I110" s="45" t="s">
        <v>213</v>
      </c>
      <c r="J110" s="111">
        <v>2166.6498740554198</v>
      </c>
      <c r="K110" s="111">
        <f t="shared" si="2"/>
        <v>1978.3680000000038</v>
      </c>
      <c r="L110" s="109">
        <v>8.6900000000000005E-2</v>
      </c>
    </row>
    <row r="111" spans="1:12" ht="19.5" customHeight="1" x14ac:dyDescent="0.25">
      <c r="A111" s="52" t="s">
        <v>63</v>
      </c>
      <c r="B111" s="52" t="s">
        <v>225</v>
      </c>
      <c r="C111" s="52" t="s">
        <v>225</v>
      </c>
      <c r="D111" s="43" t="s">
        <v>4027</v>
      </c>
      <c r="E111" s="43" t="s">
        <v>227</v>
      </c>
      <c r="F111" s="43" t="s">
        <v>4028</v>
      </c>
      <c r="G111" s="43" t="s">
        <v>4029</v>
      </c>
      <c r="H111" s="43" t="s">
        <v>213</v>
      </c>
      <c r="I111" s="54">
        <v>4910.78</v>
      </c>
      <c r="J111" s="54">
        <v>4898.5030500000003</v>
      </c>
      <c r="K111" s="47">
        <v>2.5000000000000001E-3</v>
      </c>
      <c r="L111" s="43" t="s">
        <v>230</v>
      </c>
    </row>
    <row r="112" spans="1:12" ht="19.5" customHeight="1" x14ac:dyDescent="0.25">
      <c r="A112" s="52" t="s">
        <v>63</v>
      </c>
      <c r="B112" s="52" t="s">
        <v>225</v>
      </c>
      <c r="C112" s="52" t="s">
        <v>225</v>
      </c>
      <c r="D112" s="43" t="s">
        <v>4030</v>
      </c>
      <c r="E112" s="43" t="s">
        <v>227</v>
      </c>
      <c r="F112" s="43" t="s">
        <v>4031</v>
      </c>
      <c r="G112" s="43" t="s">
        <v>4032</v>
      </c>
      <c r="H112" s="43" t="s">
        <v>213</v>
      </c>
      <c r="I112" s="54">
        <v>9821.56</v>
      </c>
      <c r="J112" s="54">
        <v>9797.0061000000005</v>
      </c>
      <c r="K112" s="47">
        <v>2.5000000000000001E-3</v>
      </c>
      <c r="L112" s="43" t="s">
        <v>230</v>
      </c>
    </row>
    <row r="113" spans="1:12" ht="19.5" customHeight="1" x14ac:dyDescent="0.25">
      <c r="A113" s="52" t="s">
        <v>63</v>
      </c>
      <c r="B113" s="52" t="s">
        <v>225</v>
      </c>
      <c r="C113" s="52" t="s">
        <v>225</v>
      </c>
      <c r="D113" s="43" t="s">
        <v>4033</v>
      </c>
      <c r="E113" s="43" t="s">
        <v>227</v>
      </c>
      <c r="F113" s="43" t="s">
        <v>4034</v>
      </c>
      <c r="G113" s="43" t="s">
        <v>4035</v>
      </c>
      <c r="H113" s="43" t="s">
        <v>213</v>
      </c>
      <c r="I113" s="54">
        <v>1925.7</v>
      </c>
      <c r="J113" s="54">
        <v>1920.8857499999999</v>
      </c>
      <c r="K113" s="47">
        <v>2.5000000000000001E-3</v>
      </c>
      <c r="L113" s="43" t="s">
        <v>230</v>
      </c>
    </row>
    <row r="114" spans="1:12" ht="19.5" customHeight="1" x14ac:dyDescent="0.25">
      <c r="A114" s="52" t="s">
        <v>63</v>
      </c>
      <c r="B114" s="52" t="s">
        <v>225</v>
      </c>
      <c r="C114" s="52" t="s">
        <v>225</v>
      </c>
      <c r="D114" s="43" t="s">
        <v>4036</v>
      </c>
      <c r="E114" s="43" t="s">
        <v>227</v>
      </c>
      <c r="F114" s="43" t="s">
        <v>4037</v>
      </c>
      <c r="G114" s="43" t="s">
        <v>4038</v>
      </c>
      <c r="H114" s="43" t="s">
        <v>213</v>
      </c>
      <c r="I114" s="54">
        <v>631.12</v>
      </c>
      <c r="J114" s="54">
        <v>629.54219999999998</v>
      </c>
      <c r="K114" s="47">
        <v>2.5000000000000001E-3</v>
      </c>
      <c r="L114" s="43" t="s">
        <v>230</v>
      </c>
    </row>
    <row r="115" spans="1:12" ht="19.5" customHeight="1" x14ac:dyDescent="0.25">
      <c r="A115" s="52" t="s">
        <v>63</v>
      </c>
      <c r="B115" s="52" t="s">
        <v>225</v>
      </c>
      <c r="C115" s="52" t="s">
        <v>225</v>
      </c>
      <c r="D115" s="43" t="s">
        <v>4039</v>
      </c>
      <c r="E115" s="43" t="s">
        <v>227</v>
      </c>
      <c r="F115" s="43" t="s">
        <v>4040</v>
      </c>
      <c r="G115" s="43" t="s">
        <v>4041</v>
      </c>
      <c r="H115" s="43" t="s">
        <v>213</v>
      </c>
      <c r="I115" s="54">
        <v>1176</v>
      </c>
      <c r="J115" s="54">
        <v>1173.06</v>
      </c>
      <c r="K115" s="47">
        <v>2.5000000000000001E-3</v>
      </c>
      <c r="L115" s="43" t="s">
        <v>230</v>
      </c>
    </row>
    <row r="116" spans="1:12" ht="19.5" customHeight="1" x14ac:dyDescent="0.25">
      <c r="A116" s="99" t="s">
        <v>85</v>
      </c>
      <c r="B116" s="43" t="s">
        <v>86</v>
      </c>
      <c r="C116" s="36" t="s">
        <v>252</v>
      </c>
      <c r="D116" s="43" t="s">
        <v>4042</v>
      </c>
      <c r="E116" s="36" t="s">
        <v>227</v>
      </c>
      <c r="F116" s="43" t="s">
        <v>4043</v>
      </c>
      <c r="G116" s="43" t="s">
        <v>4043</v>
      </c>
      <c r="H116" s="36" t="s">
        <v>213</v>
      </c>
      <c r="I116" s="100">
        <v>315.97000000000003</v>
      </c>
      <c r="J116" s="100">
        <v>309.6506</v>
      </c>
      <c r="K116" s="46">
        <v>0.02</v>
      </c>
      <c r="L116" s="36" t="s">
        <v>227</v>
      </c>
    </row>
    <row r="117" spans="1:12" ht="19.5" customHeight="1" x14ac:dyDescent="0.25">
      <c r="A117" s="99" t="s">
        <v>85</v>
      </c>
      <c r="B117" s="43" t="s">
        <v>86</v>
      </c>
      <c r="C117" s="36" t="s">
        <v>252</v>
      </c>
      <c r="D117" s="43" t="s">
        <v>4044</v>
      </c>
      <c r="E117" s="36" t="s">
        <v>227</v>
      </c>
      <c r="F117" s="43" t="s">
        <v>4025</v>
      </c>
      <c r="G117" s="43" t="s">
        <v>4025</v>
      </c>
      <c r="H117" s="36" t="s">
        <v>213</v>
      </c>
      <c r="I117" s="100">
        <v>365.34</v>
      </c>
      <c r="J117" s="100">
        <v>358.03320000000002</v>
      </c>
      <c r="K117" s="46">
        <v>0.02</v>
      </c>
      <c r="L117" s="36" t="s">
        <v>227</v>
      </c>
    </row>
    <row r="118" spans="1:12" ht="19.5" customHeight="1" x14ac:dyDescent="0.25">
      <c r="A118" s="99" t="s">
        <v>85</v>
      </c>
      <c r="B118" s="43" t="s">
        <v>86</v>
      </c>
      <c r="C118" s="36" t="s">
        <v>252</v>
      </c>
      <c r="D118" s="43" t="s">
        <v>4045</v>
      </c>
      <c r="E118" s="36" t="s">
        <v>227</v>
      </c>
      <c r="F118" s="43" t="s">
        <v>4046</v>
      </c>
      <c r="G118" s="43" t="s">
        <v>4046</v>
      </c>
      <c r="H118" s="36" t="s">
        <v>213</v>
      </c>
      <c r="I118" s="100">
        <v>266.60000000000002</v>
      </c>
      <c r="J118" s="100">
        <v>261.26799999999997</v>
      </c>
      <c r="K118" s="46">
        <v>0.02</v>
      </c>
      <c r="L118" s="36" t="s">
        <v>227</v>
      </c>
    </row>
    <row r="119" spans="1:12" ht="19.5" customHeight="1" x14ac:dyDescent="0.25">
      <c r="A119" s="99" t="s">
        <v>85</v>
      </c>
      <c r="B119" s="43" t="s">
        <v>86</v>
      </c>
      <c r="C119" s="36" t="s">
        <v>977</v>
      </c>
      <c r="D119" s="43" t="s">
        <v>4047</v>
      </c>
      <c r="E119" s="36" t="s">
        <v>227</v>
      </c>
      <c r="F119" s="43" t="s">
        <v>4048</v>
      </c>
      <c r="G119" s="43" t="s">
        <v>4049</v>
      </c>
      <c r="H119" s="36" t="s">
        <v>213</v>
      </c>
      <c r="I119" s="100">
        <v>41.42</v>
      </c>
      <c r="J119" s="100">
        <v>40.5916</v>
      </c>
      <c r="K119" s="46">
        <v>0.02</v>
      </c>
      <c r="L119" s="36" t="s">
        <v>227</v>
      </c>
    </row>
    <row r="120" spans="1:12" ht="19.5" customHeight="1" x14ac:dyDescent="0.25">
      <c r="A120" s="99" t="s">
        <v>85</v>
      </c>
      <c r="B120" s="43" t="s">
        <v>86</v>
      </c>
      <c r="C120" s="36" t="s">
        <v>977</v>
      </c>
      <c r="D120" s="43" t="s">
        <v>4050</v>
      </c>
      <c r="E120" s="36" t="s">
        <v>227</v>
      </c>
      <c r="F120" s="43" t="s">
        <v>4051</v>
      </c>
      <c r="G120" s="43" t="s">
        <v>4051</v>
      </c>
      <c r="H120" s="36" t="s">
        <v>213</v>
      </c>
      <c r="I120" s="100">
        <v>557.88</v>
      </c>
      <c r="J120" s="100">
        <v>546.72239999999999</v>
      </c>
      <c r="K120" s="46">
        <v>0.02</v>
      </c>
      <c r="L120" s="36" t="s">
        <v>227</v>
      </c>
    </row>
    <row r="121" spans="1:12" ht="19.5" customHeight="1" x14ac:dyDescent="0.25">
      <c r="A121" s="99" t="s">
        <v>85</v>
      </c>
      <c r="B121" s="43" t="s">
        <v>86</v>
      </c>
      <c r="C121" s="36" t="s">
        <v>1047</v>
      </c>
      <c r="D121" s="43" t="s">
        <v>4052</v>
      </c>
      <c r="E121" s="36" t="s">
        <v>227</v>
      </c>
      <c r="F121" s="36" t="s">
        <v>4053</v>
      </c>
      <c r="G121" s="36" t="s">
        <v>4054</v>
      </c>
      <c r="H121" s="36" t="s">
        <v>213</v>
      </c>
      <c r="I121" s="100">
        <v>926.19</v>
      </c>
      <c r="J121" s="100">
        <f t="shared" ref="J121:J153" si="3">I121*(1-0.02)</f>
        <v>907.6662</v>
      </c>
      <c r="K121" s="46">
        <v>0.02</v>
      </c>
      <c r="L121" s="43" t="s">
        <v>227</v>
      </c>
    </row>
    <row r="122" spans="1:12" ht="19.5" customHeight="1" x14ac:dyDescent="0.25">
      <c r="A122" s="99" t="s">
        <v>85</v>
      </c>
      <c r="B122" s="43" t="s">
        <v>86</v>
      </c>
      <c r="C122" s="36" t="s">
        <v>1047</v>
      </c>
      <c r="D122" s="43" t="s">
        <v>4055</v>
      </c>
      <c r="E122" s="36" t="s">
        <v>227</v>
      </c>
      <c r="F122" s="36" t="s">
        <v>4056</v>
      </c>
      <c r="G122" s="36" t="s">
        <v>4057</v>
      </c>
      <c r="H122" s="36" t="s">
        <v>213</v>
      </c>
      <c r="I122" s="100">
        <v>212.29</v>
      </c>
      <c r="J122" s="100">
        <f t="shared" si="3"/>
        <v>208.04419999999999</v>
      </c>
      <c r="K122" s="46">
        <v>0.02</v>
      </c>
      <c r="L122" s="43" t="s">
        <v>227</v>
      </c>
    </row>
    <row r="123" spans="1:12" ht="19.5" customHeight="1" x14ac:dyDescent="0.25">
      <c r="A123" s="99" t="s">
        <v>85</v>
      </c>
      <c r="B123" s="43" t="s">
        <v>86</v>
      </c>
      <c r="C123" s="36" t="s">
        <v>1047</v>
      </c>
      <c r="D123" s="43" t="s">
        <v>4058</v>
      </c>
      <c r="E123" s="36" t="s">
        <v>227</v>
      </c>
      <c r="F123" s="36" t="s">
        <v>4059</v>
      </c>
      <c r="G123" s="36" t="s">
        <v>4060</v>
      </c>
      <c r="H123" s="36" t="s">
        <v>213</v>
      </c>
      <c r="I123" s="100">
        <v>466.06</v>
      </c>
      <c r="J123" s="100">
        <f t="shared" si="3"/>
        <v>456.73879999999997</v>
      </c>
      <c r="K123" s="46">
        <v>0.02</v>
      </c>
      <c r="L123" s="43" t="s">
        <v>227</v>
      </c>
    </row>
    <row r="124" spans="1:12" ht="19.5" customHeight="1" x14ac:dyDescent="0.25">
      <c r="A124" s="99" t="s">
        <v>85</v>
      </c>
      <c r="B124" s="43" t="s">
        <v>86</v>
      </c>
      <c r="C124" s="36" t="s">
        <v>1047</v>
      </c>
      <c r="D124" s="43" t="s">
        <v>4061</v>
      </c>
      <c r="E124" s="36" t="s">
        <v>227</v>
      </c>
      <c r="F124" s="36" t="s">
        <v>4062</v>
      </c>
      <c r="G124" s="36" t="s">
        <v>4063</v>
      </c>
      <c r="H124" s="36" t="s">
        <v>213</v>
      </c>
      <c r="I124" s="100">
        <v>900.51</v>
      </c>
      <c r="J124" s="100">
        <f t="shared" si="3"/>
        <v>882.49979999999994</v>
      </c>
      <c r="K124" s="46">
        <v>0.02</v>
      </c>
      <c r="L124" s="43" t="s">
        <v>227</v>
      </c>
    </row>
    <row r="125" spans="1:12" ht="19.5" customHeight="1" x14ac:dyDescent="0.25">
      <c r="A125" s="99" t="s">
        <v>85</v>
      </c>
      <c r="B125" s="43" t="s">
        <v>86</v>
      </c>
      <c r="C125" s="36" t="s">
        <v>1047</v>
      </c>
      <c r="D125" s="43" t="s">
        <v>4064</v>
      </c>
      <c r="E125" s="36" t="s">
        <v>227</v>
      </c>
      <c r="F125" s="36" t="s">
        <v>4065</v>
      </c>
      <c r="G125" s="36" t="s">
        <v>4066</v>
      </c>
      <c r="H125" s="36" t="s">
        <v>213</v>
      </c>
      <c r="I125" s="100">
        <v>617.13</v>
      </c>
      <c r="J125" s="100">
        <f t="shared" si="3"/>
        <v>604.78739999999993</v>
      </c>
      <c r="K125" s="46">
        <v>0.02</v>
      </c>
      <c r="L125" s="43" t="s">
        <v>227</v>
      </c>
    </row>
    <row r="126" spans="1:12" ht="19.5" customHeight="1" x14ac:dyDescent="0.25">
      <c r="A126" s="99" t="s">
        <v>85</v>
      </c>
      <c r="B126" s="43" t="s">
        <v>86</v>
      </c>
      <c r="C126" s="36" t="s">
        <v>1047</v>
      </c>
      <c r="D126" s="43" t="s">
        <v>4067</v>
      </c>
      <c r="E126" s="36" t="s">
        <v>227</v>
      </c>
      <c r="F126" s="36" t="s">
        <v>4068</v>
      </c>
      <c r="G126" s="36" t="s">
        <v>4069</v>
      </c>
      <c r="H126" s="36" t="s">
        <v>213</v>
      </c>
      <c r="I126" s="100">
        <v>542.09</v>
      </c>
      <c r="J126" s="100">
        <f t="shared" si="3"/>
        <v>531.2482</v>
      </c>
      <c r="K126" s="46">
        <v>0.02</v>
      </c>
      <c r="L126" s="43" t="s">
        <v>227</v>
      </c>
    </row>
    <row r="127" spans="1:12" ht="19.5" customHeight="1" x14ac:dyDescent="0.25">
      <c r="A127" s="99" t="s">
        <v>85</v>
      </c>
      <c r="B127" s="43" t="s">
        <v>86</v>
      </c>
      <c r="C127" s="36" t="s">
        <v>1047</v>
      </c>
      <c r="D127" s="43" t="s">
        <v>4070</v>
      </c>
      <c r="E127" s="36" t="s">
        <v>227</v>
      </c>
      <c r="F127" s="36" t="s">
        <v>4071</v>
      </c>
      <c r="G127" s="36" t="s">
        <v>4072</v>
      </c>
      <c r="H127" s="36" t="s">
        <v>213</v>
      </c>
      <c r="I127" s="100">
        <v>1117.74</v>
      </c>
      <c r="J127" s="100">
        <f t="shared" si="3"/>
        <v>1095.3851999999999</v>
      </c>
      <c r="K127" s="46">
        <v>0.02</v>
      </c>
      <c r="L127" s="43" t="s">
        <v>227</v>
      </c>
    </row>
    <row r="128" spans="1:12" ht="19.5" customHeight="1" x14ac:dyDescent="0.25">
      <c r="A128" s="99" t="s">
        <v>85</v>
      </c>
      <c r="B128" s="43" t="s">
        <v>86</v>
      </c>
      <c r="C128" s="36" t="s">
        <v>1047</v>
      </c>
      <c r="D128" s="43" t="s">
        <v>4073</v>
      </c>
      <c r="E128" s="36" t="s">
        <v>227</v>
      </c>
      <c r="F128" s="36" t="s">
        <v>4074</v>
      </c>
      <c r="G128" s="36" t="s">
        <v>4075</v>
      </c>
      <c r="H128" s="36" t="s">
        <v>213</v>
      </c>
      <c r="I128" s="100">
        <v>1584.79</v>
      </c>
      <c r="J128" s="100">
        <f t="shared" si="3"/>
        <v>1553.0942</v>
      </c>
      <c r="K128" s="46">
        <v>0.02</v>
      </c>
      <c r="L128" s="43" t="s">
        <v>227</v>
      </c>
    </row>
    <row r="129" spans="1:12" ht="19.5" customHeight="1" x14ac:dyDescent="0.25">
      <c r="A129" s="99" t="s">
        <v>85</v>
      </c>
      <c r="B129" s="43" t="s">
        <v>86</v>
      </c>
      <c r="C129" s="36" t="s">
        <v>1047</v>
      </c>
      <c r="D129" s="43" t="s">
        <v>4076</v>
      </c>
      <c r="E129" s="36" t="s">
        <v>227</v>
      </c>
      <c r="F129" s="36" t="s">
        <v>4077</v>
      </c>
      <c r="G129" s="36" t="s">
        <v>4078</v>
      </c>
      <c r="H129" s="36" t="s">
        <v>213</v>
      </c>
      <c r="I129" s="100">
        <v>2384.58</v>
      </c>
      <c r="J129" s="100">
        <f t="shared" si="3"/>
        <v>2336.8883999999998</v>
      </c>
      <c r="K129" s="46">
        <v>0.02</v>
      </c>
      <c r="L129" s="43" t="s">
        <v>227</v>
      </c>
    </row>
    <row r="130" spans="1:12" ht="19.5" customHeight="1" x14ac:dyDescent="0.25">
      <c r="A130" s="99" t="s">
        <v>85</v>
      </c>
      <c r="B130" s="43" t="s">
        <v>86</v>
      </c>
      <c r="C130" s="36" t="s">
        <v>1047</v>
      </c>
      <c r="D130" s="43" t="s">
        <v>4079</v>
      </c>
      <c r="E130" s="36" t="s">
        <v>227</v>
      </c>
      <c r="F130" s="36" t="s">
        <v>4080</v>
      </c>
      <c r="G130" s="36" t="s">
        <v>4081</v>
      </c>
      <c r="H130" s="36" t="s">
        <v>213</v>
      </c>
      <c r="I130" s="100">
        <v>2.96</v>
      </c>
      <c r="J130" s="100">
        <f t="shared" si="3"/>
        <v>2.9007999999999998</v>
      </c>
      <c r="K130" s="46">
        <v>0.02</v>
      </c>
      <c r="L130" s="43" t="s">
        <v>227</v>
      </c>
    </row>
    <row r="131" spans="1:12" ht="19.5" customHeight="1" x14ac:dyDescent="0.25">
      <c r="A131" s="99" t="s">
        <v>85</v>
      </c>
      <c r="B131" s="43" t="s">
        <v>86</v>
      </c>
      <c r="C131" s="36" t="s">
        <v>252</v>
      </c>
      <c r="D131" s="43" t="s">
        <v>4082</v>
      </c>
      <c r="E131" s="43" t="s">
        <v>227</v>
      </c>
      <c r="F131" s="43" t="s">
        <v>4083</v>
      </c>
      <c r="G131" s="43" t="s">
        <v>4084</v>
      </c>
      <c r="H131" s="43" t="s">
        <v>213</v>
      </c>
      <c r="I131" s="100">
        <v>2221.66</v>
      </c>
      <c r="J131" s="54">
        <f t="shared" si="3"/>
        <v>2177.2267999999999</v>
      </c>
      <c r="K131" s="48">
        <v>0.02</v>
      </c>
      <c r="L131" s="43" t="s">
        <v>227</v>
      </c>
    </row>
    <row r="132" spans="1:12" ht="19.5" customHeight="1" x14ac:dyDescent="0.25">
      <c r="A132" s="99" t="s">
        <v>85</v>
      </c>
      <c r="B132" s="43" t="s">
        <v>86</v>
      </c>
      <c r="C132" s="36" t="s">
        <v>252</v>
      </c>
      <c r="D132" s="43" t="s">
        <v>4085</v>
      </c>
      <c r="E132" s="36" t="s">
        <v>227</v>
      </c>
      <c r="F132" s="43" t="s">
        <v>4086</v>
      </c>
      <c r="G132" s="43" t="s">
        <v>4087</v>
      </c>
      <c r="H132" s="36" t="s">
        <v>213</v>
      </c>
      <c r="I132" s="100">
        <v>320.91000000000003</v>
      </c>
      <c r="J132" s="100">
        <f t="shared" si="3"/>
        <v>314.49180000000001</v>
      </c>
      <c r="K132" s="46">
        <v>0.02</v>
      </c>
      <c r="L132" s="43" t="s">
        <v>227</v>
      </c>
    </row>
    <row r="133" spans="1:12" ht="19.5" customHeight="1" x14ac:dyDescent="0.25">
      <c r="A133" s="99" t="s">
        <v>85</v>
      </c>
      <c r="B133" s="43" t="s">
        <v>86</v>
      </c>
      <c r="C133" s="36" t="s">
        <v>252</v>
      </c>
      <c r="D133" s="43" t="s">
        <v>4088</v>
      </c>
      <c r="E133" s="36" t="s">
        <v>227</v>
      </c>
      <c r="F133" s="43" t="s">
        <v>4089</v>
      </c>
      <c r="G133" s="43" t="s">
        <v>4090</v>
      </c>
      <c r="H133" s="36" t="s">
        <v>213</v>
      </c>
      <c r="I133" s="100">
        <v>363.78</v>
      </c>
      <c r="J133" s="100">
        <f t="shared" si="3"/>
        <v>356.50439999999998</v>
      </c>
      <c r="K133" s="46">
        <v>0.02</v>
      </c>
      <c r="L133" s="43" t="s">
        <v>227</v>
      </c>
    </row>
    <row r="134" spans="1:12" ht="19.5" customHeight="1" x14ac:dyDescent="0.25">
      <c r="A134" s="99" t="s">
        <v>85</v>
      </c>
      <c r="B134" s="43" t="s">
        <v>86</v>
      </c>
      <c r="C134" s="36" t="s">
        <v>977</v>
      </c>
      <c r="D134" s="43" t="s">
        <v>4091</v>
      </c>
      <c r="E134" s="36" t="s">
        <v>227</v>
      </c>
      <c r="F134" s="43" t="s">
        <v>4092</v>
      </c>
      <c r="G134" s="43" t="s">
        <v>4093</v>
      </c>
      <c r="H134" s="36" t="s">
        <v>213</v>
      </c>
      <c r="I134" s="100">
        <v>74.06</v>
      </c>
      <c r="J134" s="100">
        <f t="shared" si="3"/>
        <v>72.578800000000001</v>
      </c>
      <c r="K134" s="46">
        <v>0.02</v>
      </c>
      <c r="L134" s="43" t="s">
        <v>227</v>
      </c>
    </row>
    <row r="135" spans="1:12" ht="19.5" customHeight="1" x14ac:dyDescent="0.25">
      <c r="A135" s="99" t="s">
        <v>85</v>
      </c>
      <c r="B135" s="43" t="s">
        <v>86</v>
      </c>
      <c r="C135" s="36" t="s">
        <v>977</v>
      </c>
      <c r="D135" s="43" t="s">
        <v>4094</v>
      </c>
      <c r="E135" s="36" t="s">
        <v>227</v>
      </c>
      <c r="F135" s="43" t="s">
        <v>4095</v>
      </c>
      <c r="G135" s="43" t="s">
        <v>4096</v>
      </c>
      <c r="H135" s="36" t="s">
        <v>213</v>
      </c>
      <c r="I135" s="100">
        <v>1044.68</v>
      </c>
      <c r="J135" s="100">
        <f t="shared" si="3"/>
        <v>1023.7864000000001</v>
      </c>
      <c r="K135" s="46">
        <v>0.02</v>
      </c>
      <c r="L135" s="43" t="s">
        <v>227</v>
      </c>
    </row>
    <row r="136" spans="1:12" ht="19.5" customHeight="1" x14ac:dyDescent="0.25">
      <c r="A136" s="99" t="s">
        <v>85</v>
      </c>
      <c r="B136" s="43" t="s">
        <v>86</v>
      </c>
      <c r="C136" s="43" t="s">
        <v>1704</v>
      </c>
      <c r="D136" s="43" t="s">
        <v>4097</v>
      </c>
      <c r="E136" s="43" t="s">
        <v>227</v>
      </c>
      <c r="F136" s="43" t="s">
        <v>4098</v>
      </c>
      <c r="G136" s="43" t="s">
        <v>4099</v>
      </c>
      <c r="H136" s="43" t="s">
        <v>213</v>
      </c>
      <c r="I136" s="54">
        <v>1273.75</v>
      </c>
      <c r="J136" s="54">
        <f t="shared" si="3"/>
        <v>1248.2750000000001</v>
      </c>
      <c r="K136" s="48">
        <v>0.02</v>
      </c>
      <c r="L136" s="43" t="s">
        <v>227</v>
      </c>
    </row>
    <row r="137" spans="1:12" ht="19.5" customHeight="1" x14ac:dyDescent="0.25">
      <c r="A137" s="99" t="s">
        <v>85</v>
      </c>
      <c r="B137" s="43" t="s">
        <v>86</v>
      </c>
      <c r="C137" s="43" t="s">
        <v>1704</v>
      </c>
      <c r="D137" s="43" t="s">
        <v>4100</v>
      </c>
      <c r="E137" s="43" t="s">
        <v>227</v>
      </c>
      <c r="F137" s="43" t="s">
        <v>4101</v>
      </c>
      <c r="G137" s="43" t="s">
        <v>4102</v>
      </c>
      <c r="H137" s="43" t="s">
        <v>213</v>
      </c>
      <c r="I137" s="54">
        <v>2170.71</v>
      </c>
      <c r="J137" s="54">
        <f t="shared" si="3"/>
        <v>2127.2957999999999</v>
      </c>
      <c r="K137" s="48">
        <v>0.02</v>
      </c>
      <c r="L137" s="43" t="s">
        <v>227</v>
      </c>
    </row>
    <row r="138" spans="1:12" ht="19.5" customHeight="1" x14ac:dyDescent="0.25">
      <c r="A138" s="99" t="s">
        <v>85</v>
      </c>
      <c r="B138" s="43" t="s">
        <v>86</v>
      </c>
      <c r="C138" s="43" t="s">
        <v>1704</v>
      </c>
      <c r="D138" s="43" t="s">
        <v>4103</v>
      </c>
      <c r="E138" s="43" t="s">
        <v>227</v>
      </c>
      <c r="F138" s="43" t="s">
        <v>4104</v>
      </c>
      <c r="G138" s="43" t="s">
        <v>4105</v>
      </c>
      <c r="H138" s="43" t="s">
        <v>213</v>
      </c>
      <c r="I138" s="54">
        <v>2246.35</v>
      </c>
      <c r="J138" s="54">
        <f t="shared" si="3"/>
        <v>2201.4229999999998</v>
      </c>
      <c r="K138" s="48">
        <v>0.02</v>
      </c>
      <c r="L138" s="43" t="s">
        <v>227</v>
      </c>
    </row>
    <row r="139" spans="1:12" ht="19.5" customHeight="1" x14ac:dyDescent="0.25">
      <c r="A139" s="99" t="s">
        <v>85</v>
      </c>
      <c r="B139" s="43" t="s">
        <v>86</v>
      </c>
      <c r="C139" s="43" t="s">
        <v>1704</v>
      </c>
      <c r="D139" s="43" t="s">
        <v>4106</v>
      </c>
      <c r="E139" s="43" t="s">
        <v>227</v>
      </c>
      <c r="F139" s="43" t="s">
        <v>4107</v>
      </c>
      <c r="G139" s="43" t="s">
        <v>4108</v>
      </c>
      <c r="H139" s="43" t="s">
        <v>213</v>
      </c>
      <c r="I139" s="54">
        <v>2352.23</v>
      </c>
      <c r="J139" s="54">
        <f t="shared" si="3"/>
        <v>2305.1853999999998</v>
      </c>
      <c r="K139" s="48">
        <v>0.02</v>
      </c>
      <c r="L139" s="43" t="s">
        <v>227</v>
      </c>
    </row>
    <row r="140" spans="1:12" ht="19.5" customHeight="1" x14ac:dyDescent="0.25">
      <c r="A140" s="99" t="s">
        <v>85</v>
      </c>
      <c r="B140" s="43" t="s">
        <v>86</v>
      </c>
      <c r="C140" s="43" t="s">
        <v>1704</v>
      </c>
      <c r="D140" s="43" t="s">
        <v>4109</v>
      </c>
      <c r="E140" s="43" t="s">
        <v>227</v>
      </c>
      <c r="F140" s="43" t="s">
        <v>4110</v>
      </c>
      <c r="G140" s="43" t="s">
        <v>4111</v>
      </c>
      <c r="H140" s="43" t="s">
        <v>213</v>
      </c>
      <c r="I140" s="54">
        <v>2977.15</v>
      </c>
      <c r="J140" s="54">
        <f t="shared" si="3"/>
        <v>2917.607</v>
      </c>
      <c r="K140" s="48">
        <v>0.02</v>
      </c>
      <c r="L140" s="43" t="s">
        <v>227</v>
      </c>
    </row>
    <row r="141" spans="1:12" ht="19.5" customHeight="1" x14ac:dyDescent="0.25">
      <c r="A141" s="36" t="s">
        <v>85</v>
      </c>
      <c r="B141" s="36" t="s">
        <v>86</v>
      </c>
      <c r="C141" s="36" t="s">
        <v>280</v>
      </c>
      <c r="D141" s="43" t="s">
        <v>3737</v>
      </c>
      <c r="E141" s="36" t="s">
        <v>227</v>
      </c>
      <c r="F141" s="43" t="s">
        <v>4112</v>
      </c>
      <c r="G141" s="43" t="s">
        <v>4113</v>
      </c>
      <c r="H141" s="43" t="s">
        <v>213</v>
      </c>
      <c r="I141" s="108">
        <v>123.43</v>
      </c>
      <c r="J141" s="54">
        <f t="shared" si="3"/>
        <v>120.9614</v>
      </c>
      <c r="K141" s="48">
        <v>0.02</v>
      </c>
      <c r="L141" s="43" t="s">
        <v>227</v>
      </c>
    </row>
    <row r="142" spans="1:12" ht="19.5" customHeight="1" x14ac:dyDescent="0.25">
      <c r="A142" s="36" t="s">
        <v>85</v>
      </c>
      <c r="B142" s="36" t="s">
        <v>86</v>
      </c>
      <c r="C142" s="36" t="s">
        <v>280</v>
      </c>
      <c r="D142" s="43" t="s">
        <v>2332</v>
      </c>
      <c r="E142" s="36" t="s">
        <v>227</v>
      </c>
      <c r="F142" s="43" t="s">
        <v>4114</v>
      </c>
      <c r="G142" s="43" t="s">
        <v>4115</v>
      </c>
      <c r="H142" s="43" t="s">
        <v>213</v>
      </c>
      <c r="I142" s="108">
        <v>64.180000000000007</v>
      </c>
      <c r="J142" s="54">
        <f t="shared" si="3"/>
        <v>62.896400000000007</v>
      </c>
      <c r="K142" s="48">
        <v>0.02</v>
      </c>
      <c r="L142" s="43" t="s">
        <v>227</v>
      </c>
    </row>
    <row r="143" spans="1:12" ht="19.5" customHeight="1" x14ac:dyDescent="0.25">
      <c r="A143" s="36" t="s">
        <v>85</v>
      </c>
      <c r="B143" s="36" t="s">
        <v>86</v>
      </c>
      <c r="C143" s="36" t="s">
        <v>280</v>
      </c>
      <c r="D143" s="43" t="s">
        <v>4116</v>
      </c>
      <c r="E143" s="36" t="s">
        <v>227</v>
      </c>
      <c r="F143" s="43" t="s">
        <v>4117</v>
      </c>
      <c r="G143" s="43" t="s">
        <v>4118</v>
      </c>
      <c r="H143" s="43" t="s">
        <v>213</v>
      </c>
      <c r="I143" s="108">
        <v>123.43</v>
      </c>
      <c r="J143" s="54">
        <f t="shared" si="3"/>
        <v>120.9614</v>
      </c>
      <c r="K143" s="48">
        <v>0.02</v>
      </c>
      <c r="L143" s="43" t="s">
        <v>227</v>
      </c>
    </row>
    <row r="144" spans="1:12" ht="19.5" customHeight="1" x14ac:dyDescent="0.25">
      <c r="A144" s="36" t="s">
        <v>85</v>
      </c>
      <c r="B144" s="36" t="s">
        <v>86</v>
      </c>
      <c r="C144" s="36" t="s">
        <v>280</v>
      </c>
      <c r="D144" s="43" t="s">
        <v>3756</v>
      </c>
      <c r="E144" s="36" t="s">
        <v>227</v>
      </c>
      <c r="F144" s="43" t="s">
        <v>4119</v>
      </c>
      <c r="G144" s="43" t="s">
        <v>4120</v>
      </c>
      <c r="H144" s="43" t="s">
        <v>213</v>
      </c>
      <c r="I144" s="108">
        <v>1.97</v>
      </c>
      <c r="J144" s="54">
        <f t="shared" si="3"/>
        <v>1.9305999999999999</v>
      </c>
      <c r="K144" s="48">
        <v>0.02</v>
      </c>
      <c r="L144" s="43" t="s">
        <v>227</v>
      </c>
    </row>
    <row r="145" spans="1:12" ht="19.5" customHeight="1" x14ac:dyDescent="0.25">
      <c r="A145" s="36" t="s">
        <v>85</v>
      </c>
      <c r="B145" s="36" t="s">
        <v>86</v>
      </c>
      <c r="C145" s="36" t="s">
        <v>280</v>
      </c>
      <c r="D145" s="43" t="s">
        <v>3762</v>
      </c>
      <c r="E145" s="36" t="s">
        <v>227</v>
      </c>
      <c r="F145" s="43" t="s">
        <v>4121</v>
      </c>
      <c r="G145" s="43" t="s">
        <v>3763</v>
      </c>
      <c r="H145" s="43" t="s">
        <v>213</v>
      </c>
      <c r="I145" s="108">
        <v>78.989999999999995</v>
      </c>
      <c r="J145" s="54">
        <f t="shared" si="3"/>
        <v>77.410199999999989</v>
      </c>
      <c r="K145" s="48">
        <v>0.02</v>
      </c>
      <c r="L145" s="43" t="s">
        <v>227</v>
      </c>
    </row>
    <row r="146" spans="1:12" ht="19.5" customHeight="1" x14ac:dyDescent="0.25">
      <c r="A146" s="36" t="s">
        <v>85</v>
      </c>
      <c r="B146" s="36" t="s">
        <v>86</v>
      </c>
      <c r="C146" s="36" t="s">
        <v>280</v>
      </c>
      <c r="D146" s="43" t="s">
        <v>3759</v>
      </c>
      <c r="E146" s="36" t="s">
        <v>227</v>
      </c>
      <c r="F146" s="43" t="s">
        <v>4122</v>
      </c>
      <c r="G146" s="43" t="s">
        <v>4123</v>
      </c>
      <c r="H146" s="43" t="s">
        <v>213</v>
      </c>
      <c r="I146" s="108">
        <v>1.97</v>
      </c>
      <c r="J146" s="54">
        <f t="shared" si="3"/>
        <v>1.9305999999999999</v>
      </c>
      <c r="K146" s="48">
        <v>0.02</v>
      </c>
      <c r="L146" s="43" t="s">
        <v>227</v>
      </c>
    </row>
    <row r="147" spans="1:12" ht="19.5" customHeight="1" x14ac:dyDescent="0.25">
      <c r="A147" s="36" t="s">
        <v>85</v>
      </c>
      <c r="B147" s="36" t="s">
        <v>86</v>
      </c>
      <c r="C147" s="36" t="s">
        <v>280</v>
      </c>
      <c r="D147" s="43" t="s">
        <v>3740</v>
      </c>
      <c r="E147" s="36" t="s">
        <v>227</v>
      </c>
      <c r="F147" s="43" t="s">
        <v>4124</v>
      </c>
      <c r="G147" s="43" t="s">
        <v>3935</v>
      </c>
      <c r="H147" s="43" t="s">
        <v>213</v>
      </c>
      <c r="I147" s="108">
        <v>5430.73</v>
      </c>
      <c r="J147" s="54">
        <f t="shared" si="3"/>
        <v>5322.1153999999997</v>
      </c>
      <c r="K147" s="48">
        <v>0.02</v>
      </c>
      <c r="L147" s="43" t="s">
        <v>227</v>
      </c>
    </row>
    <row r="148" spans="1:12" ht="19.5" customHeight="1" x14ac:dyDescent="0.25">
      <c r="A148" s="36" t="s">
        <v>85</v>
      </c>
      <c r="B148" s="36" t="s">
        <v>86</v>
      </c>
      <c r="C148" s="36" t="s">
        <v>280</v>
      </c>
      <c r="D148" s="43" t="s">
        <v>3743</v>
      </c>
      <c r="E148" s="36" t="s">
        <v>227</v>
      </c>
      <c r="F148" s="43" t="s">
        <v>4125</v>
      </c>
      <c r="G148" s="43" t="s">
        <v>3937</v>
      </c>
      <c r="H148" s="43" t="s">
        <v>213</v>
      </c>
      <c r="I148" s="108">
        <v>691.18</v>
      </c>
      <c r="J148" s="54">
        <f t="shared" si="3"/>
        <v>677.35639999999989</v>
      </c>
      <c r="K148" s="48">
        <v>0.02</v>
      </c>
      <c r="L148" s="43" t="s">
        <v>227</v>
      </c>
    </row>
    <row r="149" spans="1:12" ht="19.5" customHeight="1" x14ac:dyDescent="0.25">
      <c r="A149" s="36" t="s">
        <v>85</v>
      </c>
      <c r="B149" s="36" t="s">
        <v>86</v>
      </c>
      <c r="C149" s="36" t="s">
        <v>280</v>
      </c>
      <c r="D149" s="43" t="s">
        <v>3750</v>
      </c>
      <c r="E149" s="36" t="s">
        <v>227</v>
      </c>
      <c r="F149" s="43" t="s">
        <v>4126</v>
      </c>
      <c r="G149" s="43" t="s">
        <v>3752</v>
      </c>
      <c r="H149" s="43" t="s">
        <v>213</v>
      </c>
      <c r="I149" s="108">
        <v>1061.46</v>
      </c>
      <c r="J149" s="54">
        <f t="shared" si="3"/>
        <v>1040.2308</v>
      </c>
      <c r="K149" s="48">
        <v>0.02</v>
      </c>
      <c r="L149" s="43" t="s">
        <v>227</v>
      </c>
    </row>
    <row r="150" spans="1:12" ht="19.5" customHeight="1" x14ac:dyDescent="0.25">
      <c r="A150" s="36" t="s">
        <v>85</v>
      </c>
      <c r="B150" s="36" t="s">
        <v>86</v>
      </c>
      <c r="C150" s="36" t="s">
        <v>280</v>
      </c>
      <c r="D150" s="43" t="s">
        <v>3753</v>
      </c>
      <c r="E150" s="36" t="s">
        <v>227</v>
      </c>
      <c r="F150" s="43" t="s">
        <v>4127</v>
      </c>
      <c r="G150" s="43" t="s">
        <v>3754</v>
      </c>
      <c r="H150" s="43" t="s">
        <v>213</v>
      </c>
      <c r="I150" s="108">
        <v>1.97</v>
      </c>
      <c r="J150" s="54">
        <f t="shared" si="3"/>
        <v>1.9305999999999999</v>
      </c>
      <c r="K150" s="48">
        <v>0.02</v>
      </c>
      <c r="L150" s="43" t="s">
        <v>227</v>
      </c>
    </row>
    <row r="151" spans="1:12" ht="19.5" customHeight="1" x14ac:dyDescent="0.25">
      <c r="A151" s="36" t="s">
        <v>85</v>
      </c>
      <c r="B151" s="36" t="s">
        <v>86</v>
      </c>
      <c r="C151" s="36" t="s">
        <v>280</v>
      </c>
      <c r="D151" s="43" t="s">
        <v>3772</v>
      </c>
      <c r="E151" s="36" t="s">
        <v>227</v>
      </c>
      <c r="F151" s="43" t="s">
        <v>4128</v>
      </c>
      <c r="G151" s="43" t="s">
        <v>4129</v>
      </c>
      <c r="H151" s="43" t="s">
        <v>213</v>
      </c>
      <c r="I151" s="108">
        <v>78.989999999999995</v>
      </c>
      <c r="J151" s="54">
        <f t="shared" si="3"/>
        <v>77.410199999999989</v>
      </c>
      <c r="K151" s="48">
        <v>0.02</v>
      </c>
      <c r="L151" s="43" t="s">
        <v>227</v>
      </c>
    </row>
    <row r="152" spans="1:12" ht="19.5" customHeight="1" x14ac:dyDescent="0.25">
      <c r="A152" s="36" t="s">
        <v>85</v>
      </c>
      <c r="B152" s="36" t="s">
        <v>86</v>
      </c>
      <c r="C152" s="36" t="s">
        <v>280</v>
      </c>
      <c r="D152" s="43" t="s">
        <v>4130</v>
      </c>
      <c r="E152" s="36" t="s">
        <v>227</v>
      </c>
      <c r="F152" s="43" t="s">
        <v>4131</v>
      </c>
      <c r="G152" s="43" t="s">
        <v>4132</v>
      </c>
      <c r="H152" s="43" t="s">
        <v>213</v>
      </c>
      <c r="I152" s="108">
        <v>9.8699999999999992</v>
      </c>
      <c r="J152" s="54">
        <f t="shared" si="3"/>
        <v>9.6725999999999992</v>
      </c>
      <c r="K152" s="48">
        <v>0.02</v>
      </c>
      <c r="L152" s="43" t="s">
        <v>227</v>
      </c>
    </row>
    <row r="153" spans="1:12" ht="19.5" customHeight="1" x14ac:dyDescent="0.25">
      <c r="A153" s="36" t="s">
        <v>85</v>
      </c>
      <c r="B153" s="36" t="s">
        <v>86</v>
      </c>
      <c r="C153" s="36" t="s">
        <v>280</v>
      </c>
      <c r="D153" s="43" t="s">
        <v>4133</v>
      </c>
      <c r="E153" s="36" t="s">
        <v>227</v>
      </c>
      <c r="F153" s="43" t="s">
        <v>4134</v>
      </c>
      <c r="G153" s="43" t="s">
        <v>4135</v>
      </c>
      <c r="H153" s="43" t="s">
        <v>213</v>
      </c>
      <c r="I153" s="108">
        <v>1772.39</v>
      </c>
      <c r="J153" s="54">
        <f t="shared" si="3"/>
        <v>1736.9422</v>
      </c>
      <c r="K153" s="48">
        <v>0.02</v>
      </c>
      <c r="L153" s="43" t="s">
        <v>227</v>
      </c>
    </row>
    <row r="154" spans="1:12" ht="19.5" customHeight="1" x14ac:dyDescent="0.25">
      <c r="A154" s="36" t="s">
        <v>179</v>
      </c>
      <c r="B154" s="36" t="s">
        <v>180</v>
      </c>
      <c r="C154" s="36" t="s">
        <v>2998</v>
      </c>
      <c r="D154" s="43" t="s">
        <v>4116</v>
      </c>
      <c r="E154" s="36" t="s">
        <v>4116</v>
      </c>
      <c r="F154" s="43" t="s">
        <v>4118</v>
      </c>
      <c r="G154" s="43" t="s">
        <v>4118</v>
      </c>
      <c r="H154" s="36" t="s">
        <v>213</v>
      </c>
      <c r="I154" s="108">
        <v>124.69</v>
      </c>
      <c r="J154" s="108">
        <v>123.4431</v>
      </c>
      <c r="K154" s="36">
        <v>0.01</v>
      </c>
      <c r="L154" s="36" t="s">
        <v>227</v>
      </c>
    </row>
    <row r="155" spans="1:12" ht="19.5" customHeight="1" x14ac:dyDescent="0.25">
      <c r="A155" s="36" t="s">
        <v>179</v>
      </c>
      <c r="B155" s="36" t="s">
        <v>180</v>
      </c>
      <c r="C155" s="36" t="s">
        <v>637</v>
      </c>
      <c r="D155" s="43" t="s">
        <v>4136</v>
      </c>
      <c r="E155" s="36" t="s">
        <v>4136</v>
      </c>
      <c r="F155" s="43" t="s">
        <v>4137</v>
      </c>
      <c r="G155" s="43" t="s">
        <v>4136</v>
      </c>
      <c r="H155" s="36" t="s">
        <v>213</v>
      </c>
      <c r="I155" s="108">
        <v>1514.18</v>
      </c>
      <c r="J155" s="108">
        <v>1499.0382</v>
      </c>
      <c r="K155" s="36">
        <v>0.01</v>
      </c>
      <c r="L155" s="36" t="s">
        <v>227</v>
      </c>
    </row>
    <row r="156" spans="1:12" ht="19.5" customHeight="1" x14ac:dyDescent="0.25">
      <c r="A156" s="36" t="s">
        <v>179</v>
      </c>
      <c r="B156" s="36" t="s">
        <v>180</v>
      </c>
      <c r="C156" s="36" t="s">
        <v>637</v>
      </c>
      <c r="D156" s="43" t="s">
        <v>4138</v>
      </c>
      <c r="E156" s="36" t="s">
        <v>4138</v>
      </c>
      <c r="F156" s="43" t="s">
        <v>4137</v>
      </c>
      <c r="G156" s="43" t="s">
        <v>4138</v>
      </c>
      <c r="H156" s="36" t="s">
        <v>213</v>
      </c>
      <c r="I156" s="108">
        <v>1640.36</v>
      </c>
      <c r="J156" s="108">
        <v>1623.9564</v>
      </c>
      <c r="K156" s="36">
        <v>0.01</v>
      </c>
      <c r="L156" s="36" t="s">
        <v>227</v>
      </c>
    </row>
    <row r="157" spans="1:12" ht="19.5" customHeight="1" x14ac:dyDescent="0.25">
      <c r="A157" s="36" t="s">
        <v>179</v>
      </c>
      <c r="B157" s="36" t="s">
        <v>180</v>
      </c>
      <c r="C157" s="36" t="s">
        <v>637</v>
      </c>
      <c r="D157" s="43" t="s">
        <v>4139</v>
      </c>
      <c r="E157" s="36" t="s">
        <v>4139</v>
      </c>
      <c r="F157" s="43" t="s">
        <v>4137</v>
      </c>
      <c r="G157" s="43" t="s">
        <v>4139</v>
      </c>
      <c r="H157" s="36" t="s">
        <v>213</v>
      </c>
      <c r="I157" s="108">
        <v>1640.36</v>
      </c>
      <c r="J157" s="108">
        <v>1623.9564</v>
      </c>
      <c r="K157" s="36">
        <v>0.01</v>
      </c>
      <c r="L157" s="36" t="s">
        <v>227</v>
      </c>
    </row>
    <row r="158" spans="1:12" ht="19.5" customHeight="1" x14ac:dyDescent="0.25">
      <c r="A158" s="36" t="s">
        <v>179</v>
      </c>
      <c r="B158" s="36" t="s">
        <v>180</v>
      </c>
      <c r="C158" s="36" t="s">
        <v>637</v>
      </c>
      <c r="D158" s="43" t="s">
        <v>4140</v>
      </c>
      <c r="E158" s="36" t="s">
        <v>4140</v>
      </c>
      <c r="F158" s="43" t="s">
        <v>4137</v>
      </c>
      <c r="G158" s="43" t="s">
        <v>4140</v>
      </c>
      <c r="H158" s="36" t="s">
        <v>213</v>
      </c>
      <c r="I158" s="108">
        <v>1766.54</v>
      </c>
      <c r="J158" s="108">
        <v>1748.8746000000001</v>
      </c>
      <c r="K158" s="36">
        <v>0.01</v>
      </c>
      <c r="L158" s="36" t="s">
        <v>227</v>
      </c>
    </row>
    <row r="159" spans="1:12" ht="19.5" customHeight="1" x14ac:dyDescent="0.25">
      <c r="A159" s="36" t="s">
        <v>179</v>
      </c>
      <c r="B159" s="36" t="s">
        <v>180</v>
      </c>
      <c r="C159" s="36" t="s">
        <v>637</v>
      </c>
      <c r="D159" s="43" t="s">
        <v>4141</v>
      </c>
      <c r="E159" s="36" t="s">
        <v>4141</v>
      </c>
      <c r="F159" s="43" t="s">
        <v>3909</v>
      </c>
      <c r="G159" s="43" t="s">
        <v>4141</v>
      </c>
      <c r="H159" s="36" t="s">
        <v>213</v>
      </c>
      <c r="I159" s="108">
        <v>544.88</v>
      </c>
      <c r="J159" s="108">
        <v>539.43119999999999</v>
      </c>
      <c r="K159" s="36">
        <v>0.01</v>
      </c>
      <c r="L159" s="36" t="s">
        <v>227</v>
      </c>
    </row>
    <row r="160" spans="1:12" ht="19.5" customHeight="1" x14ac:dyDescent="0.25">
      <c r="A160" s="36" t="s">
        <v>179</v>
      </c>
      <c r="B160" s="36" t="s">
        <v>180</v>
      </c>
      <c r="C160" s="36" t="s">
        <v>637</v>
      </c>
      <c r="D160" s="43" t="s">
        <v>4142</v>
      </c>
      <c r="E160" s="36" t="s">
        <v>4142</v>
      </c>
      <c r="F160" s="43" t="s">
        <v>4143</v>
      </c>
      <c r="G160" s="43" t="s">
        <v>4142</v>
      </c>
      <c r="H160" s="36" t="s">
        <v>213</v>
      </c>
      <c r="I160" s="108">
        <v>544.88</v>
      </c>
      <c r="J160" s="108">
        <v>539.43119999999999</v>
      </c>
      <c r="K160" s="36">
        <v>0.01</v>
      </c>
      <c r="L160" s="36" t="s">
        <v>227</v>
      </c>
    </row>
    <row r="161" spans="1:12" ht="19.5" customHeight="1" x14ac:dyDescent="0.25">
      <c r="A161" s="36" t="s">
        <v>179</v>
      </c>
      <c r="B161" s="36" t="s">
        <v>180</v>
      </c>
      <c r="C161" s="36" t="s">
        <v>637</v>
      </c>
      <c r="D161" s="43" t="s">
        <v>4144</v>
      </c>
      <c r="E161" s="36" t="s">
        <v>4144</v>
      </c>
      <c r="F161" s="43" t="s">
        <v>4143</v>
      </c>
      <c r="G161" s="43" t="s">
        <v>4144</v>
      </c>
      <c r="H161" s="36" t="s">
        <v>213</v>
      </c>
      <c r="I161" s="108">
        <v>820.18</v>
      </c>
      <c r="J161" s="108">
        <v>811.97820000000002</v>
      </c>
      <c r="K161" s="36">
        <v>0.01</v>
      </c>
      <c r="L161" s="36" t="s">
        <v>227</v>
      </c>
    </row>
    <row r="162" spans="1:12" ht="19.5" customHeight="1" x14ac:dyDescent="0.25">
      <c r="A162" s="36" t="s">
        <v>179</v>
      </c>
      <c r="B162" s="36" t="s">
        <v>180</v>
      </c>
      <c r="C162" s="36" t="s">
        <v>637</v>
      </c>
      <c r="D162" s="43" t="s">
        <v>4145</v>
      </c>
      <c r="E162" s="36" t="s">
        <v>4145</v>
      </c>
      <c r="F162" s="43" t="s">
        <v>4143</v>
      </c>
      <c r="G162" s="43" t="s">
        <v>4145</v>
      </c>
      <c r="H162" s="36" t="s">
        <v>213</v>
      </c>
      <c r="I162" s="108">
        <v>957.83</v>
      </c>
      <c r="J162" s="108">
        <v>948.25170000000003</v>
      </c>
      <c r="K162" s="36">
        <v>0.01</v>
      </c>
      <c r="L162" s="36" t="s">
        <v>227</v>
      </c>
    </row>
    <row r="163" spans="1:12" ht="19.5" customHeight="1" x14ac:dyDescent="0.25">
      <c r="A163" s="36" t="s">
        <v>179</v>
      </c>
      <c r="B163" s="36" t="s">
        <v>180</v>
      </c>
      <c r="C163" s="36" t="s">
        <v>637</v>
      </c>
      <c r="D163" s="43" t="s">
        <v>4146</v>
      </c>
      <c r="E163" s="36" t="s">
        <v>4146</v>
      </c>
      <c r="F163" s="43" t="s">
        <v>4143</v>
      </c>
      <c r="G163" s="43" t="s">
        <v>4146</v>
      </c>
      <c r="H163" s="36" t="s">
        <v>213</v>
      </c>
      <c r="I163" s="108">
        <v>886.71</v>
      </c>
      <c r="J163" s="108">
        <v>877.84289999999999</v>
      </c>
      <c r="K163" s="36">
        <v>0.01</v>
      </c>
      <c r="L163" s="36" t="s">
        <v>227</v>
      </c>
    </row>
    <row r="164" spans="1:12" ht="19.5" customHeight="1" x14ac:dyDescent="0.25">
      <c r="A164" s="36" t="s">
        <v>179</v>
      </c>
      <c r="B164" s="36" t="s">
        <v>180</v>
      </c>
      <c r="C164" s="36" t="s">
        <v>637</v>
      </c>
      <c r="D164" s="43" t="s">
        <v>4147</v>
      </c>
      <c r="E164" s="36" t="s">
        <v>4147</v>
      </c>
      <c r="F164" s="43" t="s">
        <v>4143</v>
      </c>
      <c r="G164" s="43" t="s">
        <v>4147</v>
      </c>
      <c r="H164" s="36" t="s">
        <v>213</v>
      </c>
      <c r="I164" s="108">
        <v>663.87</v>
      </c>
      <c r="J164" s="108">
        <v>657.23130000000003</v>
      </c>
      <c r="K164" s="36">
        <v>0.01</v>
      </c>
      <c r="L164" s="36" t="s">
        <v>227</v>
      </c>
    </row>
    <row r="165" spans="1:12" ht="19.5" customHeight="1" x14ac:dyDescent="0.25">
      <c r="A165" s="36" t="s">
        <v>179</v>
      </c>
      <c r="B165" s="36" t="s">
        <v>180</v>
      </c>
      <c r="C165" s="36" t="s">
        <v>637</v>
      </c>
      <c r="D165" s="43" t="s">
        <v>4148</v>
      </c>
      <c r="E165" s="36" t="s">
        <v>4148</v>
      </c>
      <c r="F165" s="43" t="s">
        <v>4149</v>
      </c>
      <c r="G165" s="43" t="s">
        <v>4148</v>
      </c>
      <c r="H165" s="36" t="s">
        <v>213</v>
      </c>
      <c r="I165" s="108">
        <v>3670.43</v>
      </c>
      <c r="J165" s="108">
        <v>3633.7257</v>
      </c>
      <c r="K165" s="36">
        <v>0.01</v>
      </c>
      <c r="L165" s="36" t="s">
        <v>227</v>
      </c>
    </row>
    <row r="166" spans="1:12" ht="19.5" customHeight="1" x14ac:dyDescent="0.25">
      <c r="A166" s="36" t="s">
        <v>179</v>
      </c>
      <c r="B166" s="36" t="s">
        <v>180</v>
      </c>
      <c r="C166" s="36" t="s">
        <v>637</v>
      </c>
      <c r="D166" s="43" t="s">
        <v>4150</v>
      </c>
      <c r="E166" s="36" t="s">
        <v>4150</v>
      </c>
      <c r="F166" s="43" t="s">
        <v>4149</v>
      </c>
      <c r="G166" s="43" t="s">
        <v>4150</v>
      </c>
      <c r="H166" s="36" t="s">
        <v>213</v>
      </c>
      <c r="I166" s="108">
        <v>2956.87</v>
      </c>
      <c r="J166" s="108">
        <v>2927.3013000000001</v>
      </c>
      <c r="K166" s="36">
        <v>0.01</v>
      </c>
      <c r="L166" s="36" t="s">
        <v>227</v>
      </c>
    </row>
    <row r="167" spans="1:12" ht="19.5" customHeight="1" x14ac:dyDescent="0.25">
      <c r="A167" s="36" t="s">
        <v>179</v>
      </c>
      <c r="B167" s="36" t="s">
        <v>180</v>
      </c>
      <c r="C167" s="36" t="s">
        <v>637</v>
      </c>
      <c r="D167" s="43" t="s">
        <v>4151</v>
      </c>
      <c r="E167" s="36" t="s">
        <v>4151</v>
      </c>
      <c r="F167" s="43" t="s">
        <v>4152</v>
      </c>
      <c r="G167" s="43" t="s">
        <v>4151</v>
      </c>
      <c r="H167" s="36" t="s">
        <v>213</v>
      </c>
      <c r="I167" s="108">
        <v>57.35</v>
      </c>
      <c r="J167" s="108">
        <v>56.776499999999999</v>
      </c>
      <c r="K167" s="36">
        <v>0.01</v>
      </c>
      <c r="L167" s="36" t="s">
        <v>227</v>
      </c>
    </row>
    <row r="168" spans="1:12" ht="19.5" customHeight="1" x14ac:dyDescent="0.25">
      <c r="A168" s="36" t="s">
        <v>179</v>
      </c>
      <c r="B168" s="36" t="s">
        <v>180</v>
      </c>
      <c r="C168" s="36" t="s">
        <v>637</v>
      </c>
      <c r="D168" s="43" t="s">
        <v>4153</v>
      </c>
      <c r="E168" s="36" t="s">
        <v>4153</v>
      </c>
      <c r="F168" s="43" t="s">
        <v>4154</v>
      </c>
      <c r="G168" s="43" t="s">
        <v>4153</v>
      </c>
      <c r="H168" s="36" t="s">
        <v>213</v>
      </c>
      <c r="I168" s="108">
        <v>1203.31</v>
      </c>
      <c r="J168" s="108">
        <v>1191.2769000000001</v>
      </c>
      <c r="K168" s="36">
        <v>0.01</v>
      </c>
      <c r="L168" s="36" t="s">
        <v>227</v>
      </c>
    </row>
    <row r="169" spans="1:12" ht="19.5" customHeight="1" x14ac:dyDescent="0.25">
      <c r="A169" s="36" t="s">
        <v>179</v>
      </c>
      <c r="B169" s="36" t="s">
        <v>180</v>
      </c>
      <c r="C169" s="36" t="s">
        <v>637</v>
      </c>
      <c r="D169" s="43" t="s">
        <v>4155</v>
      </c>
      <c r="E169" s="36" t="s">
        <v>4155</v>
      </c>
      <c r="F169" s="43" t="s">
        <v>4149</v>
      </c>
      <c r="G169" s="43" t="s">
        <v>4155</v>
      </c>
      <c r="H169" s="36" t="s">
        <v>213</v>
      </c>
      <c r="I169" s="108">
        <v>2593.4499999999998</v>
      </c>
      <c r="J169" s="108">
        <v>2567.5155</v>
      </c>
      <c r="K169" s="36">
        <v>0.01</v>
      </c>
      <c r="L169" s="36" t="s">
        <v>227</v>
      </c>
    </row>
    <row r="170" spans="1:12" ht="19.5" customHeight="1" x14ac:dyDescent="0.25">
      <c r="A170" s="208" t="s">
        <v>85</v>
      </c>
      <c r="B170" s="208" t="s">
        <v>86</v>
      </c>
      <c r="C170" s="217" t="s">
        <v>2647</v>
      </c>
      <c r="D170" s="202" t="s">
        <v>4474</v>
      </c>
      <c r="E170" s="208" t="s">
        <v>227</v>
      </c>
      <c r="F170" s="202" t="s">
        <v>4475</v>
      </c>
      <c r="G170" s="202" t="s">
        <v>4476</v>
      </c>
      <c r="H170" s="212" t="s">
        <v>213</v>
      </c>
      <c r="I170" s="213">
        <v>2000.48</v>
      </c>
      <c r="J170" s="213">
        <v>1960.4703999999999</v>
      </c>
      <c r="K170" s="214">
        <v>0.02</v>
      </c>
      <c r="L170" s="215" t="s">
        <v>227</v>
      </c>
    </row>
    <row r="171" spans="1:12" ht="19.5" customHeight="1" x14ac:dyDescent="0.25">
      <c r="A171" s="208" t="s">
        <v>85</v>
      </c>
      <c r="B171" s="208" t="s">
        <v>86</v>
      </c>
      <c r="C171" s="217" t="s">
        <v>2647</v>
      </c>
      <c r="D171" s="202" t="s">
        <v>4477</v>
      </c>
      <c r="E171" s="208" t="s">
        <v>227</v>
      </c>
      <c r="F171" s="202" t="s">
        <v>4478</v>
      </c>
      <c r="G171" s="202" t="s">
        <v>4479</v>
      </c>
      <c r="H171" s="212" t="s">
        <v>213</v>
      </c>
      <c r="I171" s="213">
        <v>130.34</v>
      </c>
      <c r="J171" s="213">
        <v>127.7332</v>
      </c>
      <c r="K171" s="214">
        <v>0.02</v>
      </c>
      <c r="L171" s="215" t="s">
        <v>227</v>
      </c>
    </row>
    <row r="172" spans="1:12" ht="19.5" customHeight="1" x14ac:dyDescent="0.25">
      <c r="A172" s="208" t="s">
        <v>85</v>
      </c>
      <c r="B172" s="208" t="s">
        <v>86</v>
      </c>
      <c r="C172" s="216" t="s">
        <v>280</v>
      </c>
      <c r="D172" s="202" t="s">
        <v>4480</v>
      </c>
      <c r="E172" s="208" t="s">
        <v>227</v>
      </c>
      <c r="F172" s="202" t="s">
        <v>4481</v>
      </c>
      <c r="G172" s="202" t="s">
        <v>4482</v>
      </c>
      <c r="H172" s="212" t="s">
        <v>213</v>
      </c>
      <c r="I172" s="213">
        <v>3349.28</v>
      </c>
      <c r="J172" s="213">
        <v>3282.2944000000002</v>
      </c>
      <c r="K172" s="214">
        <v>0.02</v>
      </c>
      <c r="L172" s="215" t="s">
        <v>227</v>
      </c>
    </row>
    <row r="173" spans="1:12" ht="19.5" customHeight="1" x14ac:dyDescent="0.25">
      <c r="A173" s="208" t="s">
        <v>85</v>
      </c>
      <c r="B173" s="208" t="s">
        <v>86</v>
      </c>
      <c r="C173" s="216" t="s">
        <v>280</v>
      </c>
      <c r="D173" s="202" t="s">
        <v>4483</v>
      </c>
      <c r="E173" s="208" t="s">
        <v>227</v>
      </c>
      <c r="F173" s="202" t="s">
        <v>4484</v>
      </c>
      <c r="G173" s="202" t="s">
        <v>4485</v>
      </c>
      <c r="H173" s="212" t="s">
        <v>213</v>
      </c>
      <c r="I173" s="213">
        <v>3349.28</v>
      </c>
      <c r="J173" s="213">
        <v>3282.2944000000002</v>
      </c>
      <c r="K173" s="214">
        <v>0.02</v>
      </c>
      <c r="L173" s="215" t="s">
        <v>227</v>
      </c>
    </row>
  </sheetData>
  <autoFilter ref="A1:Z169" xr:uid="{00000000-0009-0000-0000-00000C000000}"/>
  <dataValidations count="2">
    <dataValidation type="list" allowBlank="1" showErrorMessage="1" sqref="H35:H44" xr:uid="{00000000-0002-0000-0C00-000000000000}">
      <formula1>unitOfIssue</formula1>
    </dataValidation>
    <dataValidation type="list" allowBlank="1" showErrorMessage="1" sqref="H111:H115 H125:H153 H170:H173" xr:uid="{00000000-0002-0000-0C00-000001000000}">
      <formula1>#REF!</formula1>
    </dataValidation>
  </dataValidations>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60"/>
  <sheetViews>
    <sheetView workbookViewId="0">
      <selection activeCell="G48" sqref="G48"/>
    </sheetView>
  </sheetViews>
  <sheetFormatPr defaultColWidth="12.54296875" defaultRowHeight="15" customHeight="1" x14ac:dyDescent="0.25"/>
  <cols>
    <col min="1" max="1" width="24" customWidth="1"/>
    <col min="2" max="2" width="21.7265625" customWidth="1"/>
    <col min="3" max="3" width="20.1796875" customWidth="1"/>
    <col min="4" max="4" width="38.1796875" customWidth="1"/>
    <col min="5" max="5" width="43.7265625" customWidth="1"/>
    <col min="6" max="6" width="34.1796875" customWidth="1"/>
    <col min="7" max="7" width="41.453125" customWidth="1"/>
    <col min="8" max="8" width="97.7265625" customWidth="1"/>
    <col min="9" max="9" width="8.7265625" customWidth="1"/>
    <col min="10" max="10" width="15.54296875" customWidth="1"/>
    <col min="11" max="11" width="16.453125" customWidth="1"/>
    <col min="12" max="12" width="8.7265625" customWidth="1"/>
    <col min="13" max="13" width="11.81640625" customWidth="1"/>
    <col min="14" max="14" width="8.7265625" customWidth="1"/>
    <col min="15" max="15" width="20.7265625" customWidth="1"/>
    <col min="16" max="17" width="16.1796875" customWidth="1"/>
    <col min="18" max="22" width="8.7265625" customWidth="1"/>
    <col min="23" max="23" width="21.1796875" customWidth="1"/>
    <col min="24" max="24" width="15.81640625" customWidth="1"/>
    <col min="25" max="25" width="22.81640625" customWidth="1"/>
    <col min="26" max="26" width="14.1796875" customWidth="1"/>
    <col min="27" max="27" width="18.453125" customWidth="1"/>
    <col min="28" max="28" width="8.7265625" customWidth="1"/>
    <col min="29" max="29" width="27.54296875" customWidth="1"/>
    <col min="30" max="30" width="8.7265625" customWidth="1"/>
    <col min="31" max="31" width="13.54296875" customWidth="1"/>
    <col min="32" max="32" width="25.1796875" customWidth="1"/>
    <col min="33" max="33" width="37.453125" customWidth="1"/>
    <col min="34" max="34" width="22.26953125" customWidth="1"/>
    <col min="35" max="35" width="11.453125" customWidth="1"/>
    <col min="36" max="36" width="8.54296875" customWidth="1"/>
  </cols>
  <sheetData>
    <row r="1" spans="1:35" ht="19.5" customHeight="1" x14ac:dyDescent="0.25">
      <c r="A1" s="39" t="s">
        <v>28</v>
      </c>
      <c r="B1" s="39" t="s">
        <v>29</v>
      </c>
      <c r="C1" s="39" t="s">
        <v>197</v>
      </c>
      <c r="D1" s="39" t="s">
        <v>198</v>
      </c>
      <c r="E1" s="39" t="s">
        <v>199</v>
      </c>
      <c r="F1" s="39" t="s">
        <v>200</v>
      </c>
      <c r="G1" s="39" t="s">
        <v>201</v>
      </c>
      <c r="H1" s="39" t="s">
        <v>202</v>
      </c>
      <c r="I1" s="39" t="s">
        <v>203</v>
      </c>
      <c r="J1" s="40" t="s">
        <v>204</v>
      </c>
      <c r="K1" s="40" t="s">
        <v>205</v>
      </c>
      <c r="L1" s="39" t="s">
        <v>206</v>
      </c>
      <c r="M1" s="39" t="s">
        <v>207</v>
      </c>
      <c r="N1" s="39" t="s">
        <v>231</v>
      </c>
      <c r="O1" s="39" t="s">
        <v>232</v>
      </c>
      <c r="P1" s="39" t="s">
        <v>233</v>
      </c>
      <c r="Q1" s="39" t="s">
        <v>4156</v>
      </c>
      <c r="R1" s="39" t="s">
        <v>234</v>
      </c>
      <c r="S1" s="39" t="s">
        <v>235</v>
      </c>
      <c r="T1" s="39" t="s">
        <v>236</v>
      </c>
      <c r="U1" s="39" t="s">
        <v>237</v>
      </c>
      <c r="V1" s="39" t="s">
        <v>238</v>
      </c>
      <c r="W1" s="39" t="s">
        <v>239</v>
      </c>
      <c r="X1" s="39" t="s">
        <v>240</v>
      </c>
      <c r="Y1" s="39" t="s">
        <v>241</v>
      </c>
      <c r="Z1" s="39" t="s">
        <v>242</v>
      </c>
      <c r="AA1" s="39" t="s">
        <v>243</v>
      </c>
      <c r="AB1" s="39" t="s">
        <v>244</v>
      </c>
      <c r="AC1" s="39" t="s">
        <v>245</v>
      </c>
      <c r="AD1" s="39" t="s">
        <v>246</v>
      </c>
      <c r="AE1" s="39" t="s">
        <v>247</v>
      </c>
      <c r="AF1" s="39" t="s">
        <v>248</v>
      </c>
      <c r="AG1" s="39" t="s">
        <v>249</v>
      </c>
      <c r="AH1" s="39" t="s">
        <v>250</v>
      </c>
      <c r="AI1" s="39" t="s">
        <v>251</v>
      </c>
    </row>
    <row r="2" spans="1:35" ht="19.5" customHeight="1" x14ac:dyDescent="0.25">
      <c r="A2" s="68" t="s">
        <v>74</v>
      </c>
      <c r="B2" s="29" t="s">
        <v>75</v>
      </c>
      <c r="C2" s="29" t="s">
        <v>280</v>
      </c>
      <c r="D2" s="140" t="s">
        <v>4327</v>
      </c>
      <c r="E2" s="29" t="s">
        <v>4157</v>
      </c>
      <c r="F2" s="29" t="s">
        <v>4158</v>
      </c>
      <c r="G2" s="29" t="s">
        <v>4159</v>
      </c>
      <c r="H2" s="29" t="s">
        <v>4160</v>
      </c>
      <c r="I2" s="29" t="s">
        <v>213</v>
      </c>
      <c r="J2" s="50">
        <v>1362.62</v>
      </c>
      <c r="K2" s="50">
        <v>1321.74</v>
      </c>
      <c r="L2" s="51">
        <v>0.03</v>
      </c>
      <c r="M2" s="29" t="s">
        <v>227</v>
      </c>
      <c r="N2" s="36" t="s">
        <v>4161</v>
      </c>
      <c r="O2" s="36" t="s">
        <v>4162</v>
      </c>
      <c r="P2" s="36" t="s">
        <v>257</v>
      </c>
      <c r="Q2" s="36" t="s">
        <v>4163</v>
      </c>
      <c r="R2" s="36" t="s">
        <v>285</v>
      </c>
      <c r="S2" s="36" t="s">
        <v>286</v>
      </c>
      <c r="T2" s="36" t="s">
        <v>227</v>
      </c>
      <c r="U2" s="36" t="s">
        <v>260</v>
      </c>
      <c r="V2" s="36">
        <v>1</v>
      </c>
      <c r="W2" s="36" t="s">
        <v>261</v>
      </c>
      <c r="X2" s="36">
        <v>18</v>
      </c>
      <c r="Y2" s="36" t="s">
        <v>262</v>
      </c>
      <c r="Z2" s="36" t="s">
        <v>260</v>
      </c>
      <c r="AA2" s="36" t="s">
        <v>263</v>
      </c>
      <c r="AB2" s="36" t="s">
        <v>265</v>
      </c>
      <c r="AC2" s="36" t="s">
        <v>287</v>
      </c>
      <c r="AD2" s="36" t="s">
        <v>260</v>
      </c>
      <c r="AE2" s="36" t="s">
        <v>289</v>
      </c>
      <c r="AF2" s="36" t="s">
        <v>290</v>
      </c>
      <c r="AG2" s="36" t="s">
        <v>291</v>
      </c>
      <c r="AH2" s="36" t="s">
        <v>292</v>
      </c>
      <c r="AI2" s="36" t="s">
        <v>260</v>
      </c>
    </row>
    <row r="3" spans="1:35" ht="19.5" customHeight="1" x14ac:dyDescent="0.25">
      <c r="A3" s="68" t="s">
        <v>74</v>
      </c>
      <c r="B3" s="29" t="s">
        <v>75</v>
      </c>
      <c r="C3" s="29" t="s">
        <v>280</v>
      </c>
      <c r="D3" s="140" t="s">
        <v>4327</v>
      </c>
      <c r="E3" s="29" t="s">
        <v>4164</v>
      </c>
      <c r="F3" s="29" t="s">
        <v>4165</v>
      </c>
      <c r="G3" s="29" t="s">
        <v>4159</v>
      </c>
      <c r="H3" s="29" t="s">
        <v>4166</v>
      </c>
      <c r="I3" s="29" t="s">
        <v>213</v>
      </c>
      <c r="J3" s="50">
        <v>3554.66</v>
      </c>
      <c r="K3" s="50">
        <v>3448.02</v>
      </c>
      <c r="L3" s="51">
        <v>0.03</v>
      </c>
      <c r="M3" s="29" t="s">
        <v>227</v>
      </c>
      <c r="N3" s="36" t="s">
        <v>4161</v>
      </c>
      <c r="O3" s="36" t="s">
        <v>4162</v>
      </c>
      <c r="P3" s="36" t="s">
        <v>257</v>
      </c>
      <c r="Q3" s="36" t="s">
        <v>4163</v>
      </c>
      <c r="R3" s="36" t="s">
        <v>285</v>
      </c>
      <c r="S3" s="36" t="s">
        <v>286</v>
      </c>
      <c r="T3" s="36" t="s">
        <v>227</v>
      </c>
      <c r="U3" s="36" t="s">
        <v>260</v>
      </c>
      <c r="V3" s="36">
        <v>1</v>
      </c>
      <c r="W3" s="36" t="s">
        <v>261</v>
      </c>
      <c r="X3" s="36">
        <v>18</v>
      </c>
      <c r="Y3" s="36" t="s">
        <v>262</v>
      </c>
      <c r="Z3" s="36" t="s">
        <v>260</v>
      </c>
      <c r="AA3" s="36" t="s">
        <v>263</v>
      </c>
      <c r="AB3" s="36" t="s">
        <v>265</v>
      </c>
      <c r="AC3" s="36" t="s">
        <v>287</v>
      </c>
      <c r="AD3" s="36" t="s">
        <v>260</v>
      </c>
      <c r="AE3" s="36" t="s">
        <v>289</v>
      </c>
      <c r="AF3" s="36" t="s">
        <v>290</v>
      </c>
      <c r="AG3" s="36" t="s">
        <v>291</v>
      </c>
      <c r="AH3" s="36" t="s">
        <v>292</v>
      </c>
      <c r="AI3" s="36" t="s">
        <v>260</v>
      </c>
    </row>
    <row r="4" spans="1:35" ht="19.5" customHeight="1" x14ac:dyDescent="0.25">
      <c r="A4" s="68" t="s">
        <v>74</v>
      </c>
      <c r="B4" s="29" t="s">
        <v>75</v>
      </c>
      <c r="C4" s="29" t="s">
        <v>280</v>
      </c>
      <c r="D4" s="140" t="s">
        <v>4327</v>
      </c>
      <c r="E4" s="29" t="s">
        <v>4167</v>
      </c>
      <c r="F4" s="29" t="s">
        <v>4168</v>
      </c>
      <c r="G4" s="29" t="s">
        <v>4159</v>
      </c>
      <c r="H4" s="29" t="s">
        <v>4169</v>
      </c>
      <c r="I4" s="29" t="s">
        <v>213</v>
      </c>
      <c r="J4" s="50">
        <v>4739.55</v>
      </c>
      <c r="K4" s="50">
        <v>4597.3599999999997</v>
      </c>
      <c r="L4" s="51">
        <v>0.03</v>
      </c>
      <c r="M4" s="29" t="s">
        <v>227</v>
      </c>
      <c r="N4" s="36" t="s">
        <v>4161</v>
      </c>
      <c r="O4" s="36" t="s">
        <v>4162</v>
      </c>
      <c r="P4" s="36" t="s">
        <v>257</v>
      </c>
      <c r="Q4" s="36" t="s">
        <v>4163</v>
      </c>
      <c r="R4" s="36" t="s">
        <v>285</v>
      </c>
      <c r="S4" s="36" t="s">
        <v>286</v>
      </c>
      <c r="T4" s="36" t="s">
        <v>227</v>
      </c>
      <c r="U4" s="36" t="s">
        <v>260</v>
      </c>
      <c r="V4" s="36">
        <v>1</v>
      </c>
      <c r="W4" s="36" t="s">
        <v>261</v>
      </c>
      <c r="X4" s="36">
        <v>18</v>
      </c>
      <c r="Y4" s="36" t="s">
        <v>262</v>
      </c>
      <c r="Z4" s="36" t="s">
        <v>260</v>
      </c>
      <c r="AA4" s="36" t="s">
        <v>263</v>
      </c>
      <c r="AB4" s="36" t="s">
        <v>265</v>
      </c>
      <c r="AC4" s="36" t="s">
        <v>287</v>
      </c>
      <c r="AD4" s="36" t="s">
        <v>260</v>
      </c>
      <c r="AE4" s="36" t="s">
        <v>289</v>
      </c>
      <c r="AF4" s="36" t="s">
        <v>290</v>
      </c>
      <c r="AG4" s="36" t="s">
        <v>291</v>
      </c>
      <c r="AH4" s="36" t="s">
        <v>292</v>
      </c>
      <c r="AI4" s="36" t="s">
        <v>260</v>
      </c>
    </row>
    <row r="5" spans="1:35" ht="19.5" customHeight="1" x14ac:dyDescent="0.25">
      <c r="A5" s="68" t="s">
        <v>74</v>
      </c>
      <c r="B5" s="29" t="s">
        <v>75</v>
      </c>
      <c r="C5" s="29" t="s">
        <v>280</v>
      </c>
      <c r="D5" s="140" t="s">
        <v>4327</v>
      </c>
      <c r="E5" s="29" t="s">
        <v>4170</v>
      </c>
      <c r="F5" s="29" t="s">
        <v>4171</v>
      </c>
      <c r="G5" s="29" t="s">
        <v>4159</v>
      </c>
      <c r="H5" s="29" t="s">
        <v>4172</v>
      </c>
      <c r="I5" s="29" t="s">
        <v>213</v>
      </c>
      <c r="J5" s="50">
        <v>1244.1300000000001</v>
      </c>
      <c r="K5" s="50">
        <v>1206.81</v>
      </c>
      <c r="L5" s="51">
        <v>0.03</v>
      </c>
      <c r="M5" s="29" t="s">
        <v>227</v>
      </c>
      <c r="N5" s="36" t="s">
        <v>4161</v>
      </c>
      <c r="O5" s="36" t="s">
        <v>4162</v>
      </c>
      <c r="P5" s="36" t="s">
        <v>257</v>
      </c>
      <c r="Q5" s="36" t="s">
        <v>4163</v>
      </c>
      <c r="R5" s="36" t="s">
        <v>285</v>
      </c>
      <c r="S5" s="36" t="s">
        <v>286</v>
      </c>
      <c r="T5" s="36" t="s">
        <v>227</v>
      </c>
      <c r="U5" s="36" t="s">
        <v>260</v>
      </c>
      <c r="V5" s="36">
        <v>1</v>
      </c>
      <c r="W5" s="36" t="s">
        <v>261</v>
      </c>
      <c r="X5" s="36">
        <v>18</v>
      </c>
      <c r="Y5" s="36" t="s">
        <v>262</v>
      </c>
      <c r="Z5" s="36" t="s">
        <v>260</v>
      </c>
      <c r="AA5" s="36" t="s">
        <v>263</v>
      </c>
      <c r="AB5" s="36" t="s">
        <v>265</v>
      </c>
      <c r="AC5" s="36" t="s">
        <v>287</v>
      </c>
      <c r="AD5" s="36" t="s">
        <v>260</v>
      </c>
      <c r="AE5" s="36" t="s">
        <v>289</v>
      </c>
      <c r="AF5" s="36" t="s">
        <v>290</v>
      </c>
      <c r="AG5" s="36" t="s">
        <v>291</v>
      </c>
      <c r="AH5" s="36" t="s">
        <v>292</v>
      </c>
      <c r="AI5" s="36" t="s">
        <v>260</v>
      </c>
    </row>
    <row r="6" spans="1:35" ht="19.5" customHeight="1" x14ac:dyDescent="0.25">
      <c r="A6" s="68" t="s">
        <v>74</v>
      </c>
      <c r="B6" s="29" t="s">
        <v>75</v>
      </c>
      <c r="C6" s="29" t="s">
        <v>280</v>
      </c>
      <c r="D6" s="140" t="s">
        <v>4327</v>
      </c>
      <c r="E6" s="29" t="s">
        <v>4173</v>
      </c>
      <c r="F6" s="29" t="s">
        <v>4174</v>
      </c>
      <c r="G6" s="29" t="s">
        <v>4159</v>
      </c>
      <c r="H6" s="29" t="s">
        <v>4175</v>
      </c>
      <c r="I6" s="29" t="s">
        <v>213</v>
      </c>
      <c r="J6" s="50">
        <v>3199.19</v>
      </c>
      <c r="K6" s="50">
        <v>3103.22</v>
      </c>
      <c r="L6" s="51">
        <v>0.03</v>
      </c>
      <c r="M6" s="29" t="s">
        <v>227</v>
      </c>
      <c r="N6" s="36" t="s">
        <v>4161</v>
      </c>
      <c r="O6" s="36" t="s">
        <v>4162</v>
      </c>
      <c r="P6" s="36" t="s">
        <v>257</v>
      </c>
      <c r="Q6" s="36" t="s">
        <v>4163</v>
      </c>
      <c r="R6" s="36" t="s">
        <v>285</v>
      </c>
      <c r="S6" s="36" t="s">
        <v>286</v>
      </c>
      <c r="T6" s="36" t="s">
        <v>227</v>
      </c>
      <c r="U6" s="36" t="s">
        <v>260</v>
      </c>
      <c r="V6" s="36">
        <v>1</v>
      </c>
      <c r="W6" s="36" t="s">
        <v>261</v>
      </c>
      <c r="X6" s="36">
        <v>18</v>
      </c>
      <c r="Y6" s="36" t="s">
        <v>262</v>
      </c>
      <c r="Z6" s="36" t="s">
        <v>260</v>
      </c>
      <c r="AA6" s="36" t="s">
        <v>263</v>
      </c>
      <c r="AB6" s="36" t="s">
        <v>265</v>
      </c>
      <c r="AC6" s="36" t="s">
        <v>287</v>
      </c>
      <c r="AD6" s="36" t="s">
        <v>260</v>
      </c>
      <c r="AE6" s="36" t="s">
        <v>289</v>
      </c>
      <c r="AF6" s="36" t="s">
        <v>290</v>
      </c>
      <c r="AG6" s="36" t="s">
        <v>291</v>
      </c>
      <c r="AH6" s="36" t="s">
        <v>292</v>
      </c>
      <c r="AI6" s="36" t="s">
        <v>260</v>
      </c>
    </row>
    <row r="7" spans="1:35" ht="19.5" customHeight="1" x14ac:dyDescent="0.25">
      <c r="A7" s="68" t="s">
        <v>74</v>
      </c>
      <c r="B7" s="29" t="s">
        <v>75</v>
      </c>
      <c r="C7" s="29" t="s">
        <v>280</v>
      </c>
      <c r="D7" s="140" t="s">
        <v>4327</v>
      </c>
      <c r="E7" s="29" t="s">
        <v>4176</v>
      </c>
      <c r="F7" s="29" t="s">
        <v>4177</v>
      </c>
      <c r="G7" s="29" t="s">
        <v>4159</v>
      </c>
      <c r="H7" s="29" t="s">
        <v>4178</v>
      </c>
      <c r="I7" s="29" t="s">
        <v>213</v>
      </c>
      <c r="J7" s="50">
        <v>4147.1000000000004</v>
      </c>
      <c r="K7" s="50">
        <v>4022.69</v>
      </c>
      <c r="L7" s="51">
        <v>0.03</v>
      </c>
      <c r="M7" s="29" t="s">
        <v>227</v>
      </c>
      <c r="N7" s="36" t="s">
        <v>4161</v>
      </c>
      <c r="O7" s="36" t="s">
        <v>4162</v>
      </c>
      <c r="P7" s="36" t="s">
        <v>257</v>
      </c>
      <c r="Q7" s="36" t="s">
        <v>4163</v>
      </c>
      <c r="R7" s="36" t="s">
        <v>285</v>
      </c>
      <c r="S7" s="36" t="s">
        <v>286</v>
      </c>
      <c r="T7" s="36" t="s">
        <v>227</v>
      </c>
      <c r="U7" s="36" t="s">
        <v>260</v>
      </c>
      <c r="V7" s="36">
        <v>1</v>
      </c>
      <c r="W7" s="36" t="s">
        <v>261</v>
      </c>
      <c r="X7" s="36">
        <v>18</v>
      </c>
      <c r="Y7" s="36" t="s">
        <v>262</v>
      </c>
      <c r="Z7" s="36" t="s">
        <v>260</v>
      </c>
      <c r="AA7" s="36" t="s">
        <v>263</v>
      </c>
      <c r="AB7" s="36" t="s">
        <v>265</v>
      </c>
      <c r="AC7" s="36" t="s">
        <v>287</v>
      </c>
      <c r="AD7" s="36" t="s">
        <v>260</v>
      </c>
      <c r="AE7" s="36" t="s">
        <v>289</v>
      </c>
      <c r="AF7" s="36" t="s">
        <v>290</v>
      </c>
      <c r="AG7" s="36" t="s">
        <v>291</v>
      </c>
      <c r="AH7" s="36" t="s">
        <v>292</v>
      </c>
      <c r="AI7" s="36" t="s">
        <v>260</v>
      </c>
    </row>
    <row r="8" spans="1:35" ht="19.5" customHeight="1" x14ac:dyDescent="0.25">
      <c r="A8" s="68" t="s">
        <v>74</v>
      </c>
      <c r="B8" s="29" t="s">
        <v>75</v>
      </c>
      <c r="C8" s="29" t="s">
        <v>280</v>
      </c>
      <c r="D8" s="140" t="s">
        <v>4327</v>
      </c>
      <c r="E8" s="29" t="s">
        <v>4179</v>
      </c>
      <c r="F8" s="29" t="s">
        <v>4180</v>
      </c>
      <c r="G8" s="29" t="s">
        <v>4159</v>
      </c>
      <c r="H8" s="29" t="s">
        <v>4181</v>
      </c>
      <c r="I8" s="29" t="s">
        <v>213</v>
      </c>
      <c r="J8" s="50">
        <v>1421.86</v>
      </c>
      <c r="K8" s="50">
        <v>1379.21</v>
      </c>
      <c r="L8" s="51">
        <v>0.03</v>
      </c>
      <c r="M8" s="29" t="s">
        <v>227</v>
      </c>
      <c r="N8" s="36" t="s">
        <v>4161</v>
      </c>
      <c r="O8" s="36" t="s">
        <v>4162</v>
      </c>
      <c r="P8" s="36" t="s">
        <v>257</v>
      </c>
      <c r="Q8" s="36" t="s">
        <v>4163</v>
      </c>
      <c r="R8" s="36" t="s">
        <v>285</v>
      </c>
      <c r="S8" s="36" t="s">
        <v>286</v>
      </c>
      <c r="T8" s="36" t="s">
        <v>227</v>
      </c>
      <c r="U8" s="36" t="s">
        <v>260</v>
      </c>
      <c r="V8" s="36">
        <v>1</v>
      </c>
      <c r="W8" s="36" t="s">
        <v>261</v>
      </c>
      <c r="X8" s="36">
        <v>18</v>
      </c>
      <c r="Y8" s="36" t="s">
        <v>262</v>
      </c>
      <c r="Z8" s="36" t="s">
        <v>260</v>
      </c>
      <c r="AA8" s="36" t="s">
        <v>263</v>
      </c>
      <c r="AB8" s="36" t="s">
        <v>265</v>
      </c>
      <c r="AC8" s="36" t="s">
        <v>287</v>
      </c>
      <c r="AD8" s="36" t="s">
        <v>260</v>
      </c>
      <c r="AE8" s="36" t="s">
        <v>266</v>
      </c>
      <c r="AF8" s="36" t="s">
        <v>290</v>
      </c>
      <c r="AG8" s="36" t="s">
        <v>291</v>
      </c>
      <c r="AH8" s="36" t="s">
        <v>292</v>
      </c>
      <c r="AI8" s="36" t="s">
        <v>260</v>
      </c>
    </row>
    <row r="9" spans="1:35" ht="19.5" customHeight="1" x14ac:dyDescent="0.25">
      <c r="A9" s="68" t="s">
        <v>74</v>
      </c>
      <c r="B9" s="29" t="s">
        <v>75</v>
      </c>
      <c r="C9" s="29" t="s">
        <v>280</v>
      </c>
      <c r="D9" s="140" t="s">
        <v>4327</v>
      </c>
      <c r="E9" s="29" t="s">
        <v>4182</v>
      </c>
      <c r="F9" s="29" t="s">
        <v>4183</v>
      </c>
      <c r="G9" s="29" t="s">
        <v>4159</v>
      </c>
      <c r="H9" s="29" t="s">
        <v>4184</v>
      </c>
      <c r="I9" s="29" t="s">
        <v>213</v>
      </c>
      <c r="J9" s="50">
        <v>3732.39</v>
      </c>
      <c r="K9" s="50">
        <v>3620.42</v>
      </c>
      <c r="L9" s="51">
        <v>0.03</v>
      </c>
      <c r="M9" s="29" t="s">
        <v>227</v>
      </c>
      <c r="N9" s="36" t="s">
        <v>4161</v>
      </c>
      <c r="O9" s="36" t="s">
        <v>4162</v>
      </c>
      <c r="P9" s="36" t="s">
        <v>257</v>
      </c>
      <c r="Q9" s="36" t="s">
        <v>4163</v>
      </c>
      <c r="R9" s="36" t="s">
        <v>285</v>
      </c>
      <c r="S9" s="36" t="s">
        <v>286</v>
      </c>
      <c r="T9" s="36" t="s">
        <v>227</v>
      </c>
      <c r="U9" s="36" t="s">
        <v>260</v>
      </c>
      <c r="V9" s="36">
        <v>1</v>
      </c>
      <c r="W9" s="36" t="s">
        <v>261</v>
      </c>
      <c r="X9" s="36">
        <v>18</v>
      </c>
      <c r="Y9" s="36" t="s">
        <v>262</v>
      </c>
      <c r="Z9" s="36" t="s">
        <v>260</v>
      </c>
      <c r="AA9" s="36" t="s">
        <v>263</v>
      </c>
      <c r="AB9" s="36" t="s">
        <v>265</v>
      </c>
      <c r="AC9" s="36" t="s">
        <v>287</v>
      </c>
      <c r="AD9" s="36" t="s">
        <v>260</v>
      </c>
      <c r="AE9" s="36" t="s">
        <v>266</v>
      </c>
      <c r="AF9" s="36" t="s">
        <v>290</v>
      </c>
      <c r="AG9" s="36" t="s">
        <v>291</v>
      </c>
      <c r="AH9" s="36" t="s">
        <v>292</v>
      </c>
      <c r="AI9" s="36" t="s">
        <v>260</v>
      </c>
    </row>
    <row r="10" spans="1:35" ht="19.5" customHeight="1" x14ac:dyDescent="0.25">
      <c r="A10" s="68" t="s">
        <v>74</v>
      </c>
      <c r="B10" s="29" t="s">
        <v>75</v>
      </c>
      <c r="C10" s="29" t="s">
        <v>280</v>
      </c>
      <c r="D10" s="140" t="s">
        <v>4327</v>
      </c>
      <c r="E10" s="29" t="s">
        <v>4185</v>
      </c>
      <c r="F10" s="29" t="s">
        <v>4186</v>
      </c>
      <c r="G10" s="29" t="s">
        <v>4159</v>
      </c>
      <c r="H10" s="29" t="s">
        <v>4187</v>
      </c>
      <c r="I10" s="29" t="s">
        <v>213</v>
      </c>
      <c r="J10" s="50">
        <v>5035.7700000000004</v>
      </c>
      <c r="K10" s="50">
        <v>4884.7</v>
      </c>
      <c r="L10" s="51">
        <v>0.03</v>
      </c>
      <c r="M10" s="29" t="s">
        <v>227</v>
      </c>
      <c r="N10" s="36" t="s">
        <v>4161</v>
      </c>
      <c r="O10" s="36" t="s">
        <v>4162</v>
      </c>
      <c r="P10" s="36" t="s">
        <v>257</v>
      </c>
      <c r="Q10" s="36" t="s">
        <v>4163</v>
      </c>
      <c r="R10" s="36" t="s">
        <v>285</v>
      </c>
      <c r="S10" s="36" t="s">
        <v>286</v>
      </c>
      <c r="T10" s="36" t="s">
        <v>227</v>
      </c>
      <c r="U10" s="36" t="s">
        <v>260</v>
      </c>
      <c r="V10" s="36">
        <v>1</v>
      </c>
      <c r="W10" s="36" t="s">
        <v>261</v>
      </c>
      <c r="X10" s="36">
        <v>18</v>
      </c>
      <c r="Y10" s="36" t="s">
        <v>262</v>
      </c>
      <c r="Z10" s="36" t="s">
        <v>260</v>
      </c>
      <c r="AA10" s="36" t="s">
        <v>263</v>
      </c>
      <c r="AB10" s="36" t="s">
        <v>265</v>
      </c>
      <c r="AC10" s="36" t="s">
        <v>287</v>
      </c>
      <c r="AD10" s="36" t="s">
        <v>260</v>
      </c>
      <c r="AE10" s="36" t="s">
        <v>266</v>
      </c>
      <c r="AF10" s="36" t="s">
        <v>290</v>
      </c>
      <c r="AG10" s="36" t="s">
        <v>291</v>
      </c>
      <c r="AH10" s="36" t="s">
        <v>292</v>
      </c>
      <c r="AI10" s="36" t="s">
        <v>260</v>
      </c>
    </row>
    <row r="11" spans="1:35" ht="19.5" customHeight="1" x14ac:dyDescent="0.25">
      <c r="A11" s="68" t="s">
        <v>74</v>
      </c>
      <c r="B11" s="29" t="s">
        <v>75</v>
      </c>
      <c r="C11" s="29" t="s">
        <v>280</v>
      </c>
      <c r="D11" s="140" t="s">
        <v>4327</v>
      </c>
      <c r="E11" s="29" t="s">
        <v>4188</v>
      </c>
      <c r="F11" s="29" t="s">
        <v>4189</v>
      </c>
      <c r="G11" s="29" t="s">
        <v>4159</v>
      </c>
      <c r="H11" s="29" t="s">
        <v>4190</v>
      </c>
      <c r="I11" s="29" t="s">
        <v>213</v>
      </c>
      <c r="J11" s="50">
        <v>1481.11</v>
      </c>
      <c r="K11" s="50">
        <v>1436.68</v>
      </c>
      <c r="L11" s="51">
        <v>0.03</v>
      </c>
      <c r="M11" s="29" t="s">
        <v>227</v>
      </c>
      <c r="N11" s="36" t="s">
        <v>4161</v>
      </c>
      <c r="O11" s="36" t="s">
        <v>4162</v>
      </c>
      <c r="P11" s="36" t="s">
        <v>257</v>
      </c>
      <c r="Q11" s="36" t="s">
        <v>4163</v>
      </c>
      <c r="R11" s="36" t="s">
        <v>285</v>
      </c>
      <c r="S11" s="36" t="s">
        <v>286</v>
      </c>
      <c r="T11" s="36" t="s">
        <v>227</v>
      </c>
      <c r="U11" s="36" t="s">
        <v>260</v>
      </c>
      <c r="V11" s="36">
        <v>1</v>
      </c>
      <c r="W11" s="36" t="s">
        <v>261</v>
      </c>
      <c r="X11" s="36">
        <v>18</v>
      </c>
      <c r="Y11" s="36" t="s">
        <v>262</v>
      </c>
      <c r="Z11" s="36" t="s">
        <v>260</v>
      </c>
      <c r="AA11" s="36" t="s">
        <v>263</v>
      </c>
      <c r="AB11" s="36" t="s">
        <v>265</v>
      </c>
      <c r="AC11" s="36" t="s">
        <v>287</v>
      </c>
      <c r="AD11" s="36" t="s">
        <v>260</v>
      </c>
      <c r="AE11" s="36" t="s">
        <v>266</v>
      </c>
      <c r="AF11" s="36" t="s">
        <v>290</v>
      </c>
      <c r="AG11" s="36" t="s">
        <v>291</v>
      </c>
      <c r="AH11" s="36" t="s">
        <v>292</v>
      </c>
      <c r="AI11" s="36" t="s">
        <v>260</v>
      </c>
    </row>
    <row r="12" spans="1:35" ht="19.5" customHeight="1" x14ac:dyDescent="0.25">
      <c r="A12" s="68" t="s">
        <v>74</v>
      </c>
      <c r="B12" s="29" t="s">
        <v>75</v>
      </c>
      <c r="C12" s="29" t="s">
        <v>280</v>
      </c>
      <c r="D12" s="140" t="s">
        <v>4327</v>
      </c>
      <c r="E12" s="29" t="s">
        <v>4191</v>
      </c>
      <c r="F12" s="29" t="s">
        <v>4192</v>
      </c>
      <c r="G12" s="29" t="s">
        <v>4159</v>
      </c>
      <c r="H12" s="29" t="s">
        <v>4193</v>
      </c>
      <c r="I12" s="29" t="s">
        <v>213</v>
      </c>
      <c r="J12" s="50">
        <v>3910.13</v>
      </c>
      <c r="K12" s="50">
        <v>3792.82</v>
      </c>
      <c r="L12" s="51">
        <v>0.03</v>
      </c>
      <c r="M12" s="29" t="s">
        <v>227</v>
      </c>
      <c r="N12" s="36" t="s">
        <v>4161</v>
      </c>
      <c r="O12" s="36" t="s">
        <v>4162</v>
      </c>
      <c r="P12" s="36" t="s">
        <v>257</v>
      </c>
      <c r="Q12" s="36" t="s">
        <v>4163</v>
      </c>
      <c r="R12" s="36" t="s">
        <v>285</v>
      </c>
      <c r="S12" s="36" t="s">
        <v>286</v>
      </c>
      <c r="T12" s="36" t="s">
        <v>227</v>
      </c>
      <c r="U12" s="36" t="s">
        <v>260</v>
      </c>
      <c r="V12" s="36">
        <v>1</v>
      </c>
      <c r="W12" s="36" t="s">
        <v>261</v>
      </c>
      <c r="X12" s="36">
        <v>18</v>
      </c>
      <c r="Y12" s="36" t="s">
        <v>262</v>
      </c>
      <c r="Z12" s="36" t="s">
        <v>260</v>
      </c>
      <c r="AA12" s="36" t="s">
        <v>263</v>
      </c>
      <c r="AB12" s="36" t="s">
        <v>265</v>
      </c>
      <c r="AC12" s="36" t="s">
        <v>287</v>
      </c>
      <c r="AD12" s="36" t="s">
        <v>260</v>
      </c>
      <c r="AE12" s="36" t="s">
        <v>266</v>
      </c>
      <c r="AF12" s="36" t="s">
        <v>290</v>
      </c>
      <c r="AG12" s="36" t="s">
        <v>291</v>
      </c>
      <c r="AH12" s="36" t="s">
        <v>292</v>
      </c>
      <c r="AI12" s="36" t="s">
        <v>260</v>
      </c>
    </row>
    <row r="13" spans="1:35" ht="19.5" customHeight="1" x14ac:dyDescent="0.25">
      <c r="A13" s="68" t="s">
        <v>74</v>
      </c>
      <c r="B13" s="29" t="s">
        <v>75</v>
      </c>
      <c r="C13" s="29" t="s">
        <v>280</v>
      </c>
      <c r="D13" s="140" t="s">
        <v>4327</v>
      </c>
      <c r="E13" s="29" t="s">
        <v>4194</v>
      </c>
      <c r="F13" s="29" t="s">
        <v>4195</v>
      </c>
      <c r="G13" s="29" t="s">
        <v>4159</v>
      </c>
      <c r="H13" s="29" t="s">
        <v>4196</v>
      </c>
      <c r="I13" s="29" t="s">
        <v>213</v>
      </c>
      <c r="J13" s="50">
        <v>5331.99</v>
      </c>
      <c r="K13" s="50">
        <v>5172.03</v>
      </c>
      <c r="L13" s="51">
        <v>0.03</v>
      </c>
      <c r="M13" s="29" t="s">
        <v>227</v>
      </c>
      <c r="N13" s="36" t="s">
        <v>4161</v>
      </c>
      <c r="O13" s="36" t="s">
        <v>4162</v>
      </c>
      <c r="P13" s="36" t="s">
        <v>257</v>
      </c>
      <c r="Q13" s="36" t="s">
        <v>4163</v>
      </c>
      <c r="R13" s="36" t="s">
        <v>285</v>
      </c>
      <c r="S13" s="36" t="s">
        <v>286</v>
      </c>
      <c r="T13" s="36" t="s">
        <v>227</v>
      </c>
      <c r="U13" s="36" t="s">
        <v>260</v>
      </c>
      <c r="V13" s="36">
        <v>1</v>
      </c>
      <c r="W13" s="36" t="s">
        <v>261</v>
      </c>
      <c r="X13" s="36">
        <v>18</v>
      </c>
      <c r="Y13" s="36" t="s">
        <v>262</v>
      </c>
      <c r="Z13" s="36" t="s">
        <v>260</v>
      </c>
      <c r="AA13" s="36" t="s">
        <v>263</v>
      </c>
      <c r="AB13" s="36" t="s">
        <v>265</v>
      </c>
      <c r="AC13" s="36" t="s">
        <v>287</v>
      </c>
      <c r="AD13" s="36" t="s">
        <v>260</v>
      </c>
      <c r="AE13" s="36" t="s">
        <v>266</v>
      </c>
      <c r="AF13" s="36" t="s">
        <v>290</v>
      </c>
      <c r="AG13" s="36" t="s">
        <v>291</v>
      </c>
      <c r="AH13" s="36" t="s">
        <v>292</v>
      </c>
      <c r="AI13" s="36" t="s">
        <v>260</v>
      </c>
    </row>
    <row r="14" spans="1:35" ht="19.5" customHeight="1" x14ac:dyDescent="0.25">
      <c r="A14" s="68" t="s">
        <v>74</v>
      </c>
      <c r="B14" s="29" t="s">
        <v>75</v>
      </c>
      <c r="C14" s="29" t="s">
        <v>280</v>
      </c>
      <c r="D14" s="140" t="s">
        <v>4327</v>
      </c>
      <c r="E14" s="29" t="s">
        <v>4197</v>
      </c>
      <c r="F14" s="29" t="s">
        <v>4198</v>
      </c>
      <c r="G14" s="29" t="s">
        <v>4159</v>
      </c>
      <c r="H14" s="29" t="s">
        <v>4199</v>
      </c>
      <c r="I14" s="29" t="s">
        <v>213</v>
      </c>
      <c r="J14" s="50">
        <v>1895.82</v>
      </c>
      <c r="K14" s="50">
        <v>1838.94</v>
      </c>
      <c r="L14" s="51">
        <v>0.03</v>
      </c>
      <c r="M14" s="29" t="s">
        <v>227</v>
      </c>
      <c r="N14" s="36" t="s">
        <v>4161</v>
      </c>
      <c r="O14" s="36" t="s">
        <v>4162</v>
      </c>
      <c r="P14" s="36" t="s">
        <v>257</v>
      </c>
      <c r="Q14" s="36" t="s">
        <v>4163</v>
      </c>
      <c r="R14" s="36" t="s">
        <v>285</v>
      </c>
      <c r="S14" s="36" t="s">
        <v>286</v>
      </c>
      <c r="T14" s="36" t="s">
        <v>227</v>
      </c>
      <c r="U14" s="36" t="s">
        <v>260</v>
      </c>
      <c r="V14" s="36">
        <v>2</v>
      </c>
      <c r="W14" s="36" t="s">
        <v>261</v>
      </c>
      <c r="X14" s="36">
        <v>18</v>
      </c>
      <c r="Y14" s="36" t="s">
        <v>262</v>
      </c>
      <c r="Z14" s="36" t="s">
        <v>260</v>
      </c>
      <c r="AA14" s="36" t="s">
        <v>263</v>
      </c>
      <c r="AB14" s="36" t="s">
        <v>265</v>
      </c>
      <c r="AC14" s="36" t="s">
        <v>287</v>
      </c>
      <c r="AD14" s="36" t="s">
        <v>260</v>
      </c>
      <c r="AE14" s="36" t="s">
        <v>266</v>
      </c>
      <c r="AF14" s="36" t="s">
        <v>290</v>
      </c>
      <c r="AG14" s="36" t="s">
        <v>291</v>
      </c>
      <c r="AH14" s="36" t="s">
        <v>292</v>
      </c>
      <c r="AI14" s="36" t="s">
        <v>260</v>
      </c>
    </row>
    <row r="15" spans="1:35" ht="19.5" customHeight="1" x14ac:dyDescent="0.25">
      <c r="A15" s="68" t="s">
        <v>74</v>
      </c>
      <c r="B15" s="29" t="s">
        <v>75</v>
      </c>
      <c r="C15" s="29" t="s">
        <v>280</v>
      </c>
      <c r="D15" s="140" t="s">
        <v>4327</v>
      </c>
      <c r="E15" s="29" t="s">
        <v>4200</v>
      </c>
      <c r="F15" s="29" t="s">
        <v>4201</v>
      </c>
      <c r="G15" s="29" t="s">
        <v>4159</v>
      </c>
      <c r="H15" s="29" t="s">
        <v>4202</v>
      </c>
      <c r="I15" s="29" t="s">
        <v>213</v>
      </c>
      <c r="J15" s="50">
        <v>5154.26</v>
      </c>
      <c r="K15" s="50">
        <v>4999.63</v>
      </c>
      <c r="L15" s="51">
        <v>0.03</v>
      </c>
      <c r="M15" s="29" t="s">
        <v>227</v>
      </c>
      <c r="N15" s="36" t="s">
        <v>4161</v>
      </c>
      <c r="O15" s="36" t="s">
        <v>4162</v>
      </c>
      <c r="P15" s="36" t="s">
        <v>257</v>
      </c>
      <c r="Q15" s="36" t="s">
        <v>4163</v>
      </c>
      <c r="R15" s="36" t="s">
        <v>285</v>
      </c>
      <c r="S15" s="36" t="s">
        <v>286</v>
      </c>
      <c r="T15" s="36" t="s">
        <v>227</v>
      </c>
      <c r="U15" s="36" t="s">
        <v>260</v>
      </c>
      <c r="V15" s="36">
        <v>2</v>
      </c>
      <c r="W15" s="36" t="s">
        <v>261</v>
      </c>
      <c r="X15" s="36">
        <v>18</v>
      </c>
      <c r="Y15" s="36" t="s">
        <v>262</v>
      </c>
      <c r="Z15" s="36" t="s">
        <v>260</v>
      </c>
      <c r="AA15" s="36" t="s">
        <v>263</v>
      </c>
      <c r="AB15" s="36" t="s">
        <v>265</v>
      </c>
      <c r="AC15" s="36" t="s">
        <v>287</v>
      </c>
      <c r="AD15" s="36" t="s">
        <v>260</v>
      </c>
      <c r="AE15" s="36" t="s">
        <v>266</v>
      </c>
      <c r="AF15" s="36" t="s">
        <v>290</v>
      </c>
      <c r="AG15" s="36" t="s">
        <v>291</v>
      </c>
      <c r="AH15" s="36" t="s">
        <v>292</v>
      </c>
      <c r="AI15" s="36" t="s">
        <v>260</v>
      </c>
    </row>
    <row r="16" spans="1:35" ht="19.5" customHeight="1" x14ac:dyDescent="0.25">
      <c r="A16" s="68" t="s">
        <v>74</v>
      </c>
      <c r="B16" s="29" t="s">
        <v>75</v>
      </c>
      <c r="C16" s="29" t="s">
        <v>280</v>
      </c>
      <c r="D16" s="140" t="s">
        <v>4327</v>
      </c>
      <c r="E16" s="29" t="s">
        <v>4203</v>
      </c>
      <c r="F16" s="29" t="s">
        <v>4204</v>
      </c>
      <c r="G16" s="29" t="s">
        <v>4159</v>
      </c>
      <c r="H16" s="29" t="s">
        <v>4205</v>
      </c>
      <c r="I16" s="29" t="s">
        <v>213</v>
      </c>
      <c r="J16" s="50">
        <v>7405.54</v>
      </c>
      <c r="K16" s="50">
        <v>7183.38</v>
      </c>
      <c r="L16" s="51">
        <v>0.03</v>
      </c>
      <c r="M16" s="29" t="s">
        <v>227</v>
      </c>
      <c r="N16" s="36" t="s">
        <v>4161</v>
      </c>
      <c r="O16" s="36" t="s">
        <v>4162</v>
      </c>
      <c r="P16" s="36" t="s">
        <v>257</v>
      </c>
      <c r="Q16" s="36" t="s">
        <v>4163</v>
      </c>
      <c r="R16" s="36" t="s">
        <v>285</v>
      </c>
      <c r="S16" s="36" t="s">
        <v>286</v>
      </c>
      <c r="T16" s="36" t="s">
        <v>227</v>
      </c>
      <c r="U16" s="36" t="s">
        <v>260</v>
      </c>
      <c r="V16" s="36">
        <v>2</v>
      </c>
      <c r="W16" s="36" t="s">
        <v>261</v>
      </c>
      <c r="X16" s="36">
        <v>18</v>
      </c>
      <c r="Y16" s="36" t="s">
        <v>262</v>
      </c>
      <c r="Z16" s="36" t="s">
        <v>260</v>
      </c>
      <c r="AA16" s="36" t="s">
        <v>263</v>
      </c>
      <c r="AB16" s="36" t="s">
        <v>265</v>
      </c>
      <c r="AC16" s="36" t="s">
        <v>287</v>
      </c>
      <c r="AD16" s="36" t="s">
        <v>260</v>
      </c>
      <c r="AE16" s="36" t="s">
        <v>266</v>
      </c>
      <c r="AF16" s="36" t="s">
        <v>290</v>
      </c>
      <c r="AG16" s="36" t="s">
        <v>291</v>
      </c>
      <c r="AH16" s="36" t="s">
        <v>292</v>
      </c>
      <c r="AI16" s="36" t="s">
        <v>260</v>
      </c>
    </row>
    <row r="17" spans="1:35" ht="19.5" customHeight="1" x14ac:dyDescent="0.25">
      <c r="A17" s="68" t="s">
        <v>74</v>
      </c>
      <c r="B17" s="29" t="s">
        <v>75</v>
      </c>
      <c r="C17" s="29" t="s">
        <v>280</v>
      </c>
      <c r="D17" s="140" t="s">
        <v>4327</v>
      </c>
      <c r="E17" s="29" t="s">
        <v>4206</v>
      </c>
      <c r="F17" s="29" t="s">
        <v>4207</v>
      </c>
      <c r="G17" s="29" t="s">
        <v>4159</v>
      </c>
      <c r="H17" s="29" t="s">
        <v>4208</v>
      </c>
      <c r="I17" s="29" t="s">
        <v>213</v>
      </c>
      <c r="J17" s="50">
        <v>1836.57</v>
      </c>
      <c r="K17" s="50">
        <v>1781.48</v>
      </c>
      <c r="L17" s="51">
        <v>0.03</v>
      </c>
      <c r="M17" s="29" t="s">
        <v>227</v>
      </c>
      <c r="N17" s="36" t="s">
        <v>4161</v>
      </c>
      <c r="O17" s="36" t="s">
        <v>4162</v>
      </c>
      <c r="P17" s="36" t="s">
        <v>257</v>
      </c>
      <c r="Q17" s="36" t="s">
        <v>4163</v>
      </c>
      <c r="R17" s="36" t="s">
        <v>285</v>
      </c>
      <c r="S17" s="36" t="s">
        <v>286</v>
      </c>
      <c r="T17" s="36" t="s">
        <v>227</v>
      </c>
      <c r="U17" s="36" t="s">
        <v>260</v>
      </c>
      <c r="V17" s="36">
        <v>2</v>
      </c>
      <c r="W17" s="36" t="s">
        <v>261</v>
      </c>
      <c r="X17" s="36">
        <v>18</v>
      </c>
      <c r="Y17" s="36" t="s">
        <v>262</v>
      </c>
      <c r="Z17" s="36" t="s">
        <v>260</v>
      </c>
      <c r="AA17" s="36" t="s">
        <v>263</v>
      </c>
      <c r="AB17" s="36" t="s">
        <v>265</v>
      </c>
      <c r="AC17" s="36" t="s">
        <v>287</v>
      </c>
      <c r="AD17" s="36" t="s">
        <v>260</v>
      </c>
      <c r="AE17" s="36" t="s">
        <v>266</v>
      </c>
      <c r="AF17" s="36" t="s">
        <v>290</v>
      </c>
      <c r="AG17" s="36" t="s">
        <v>291</v>
      </c>
      <c r="AH17" s="36" t="s">
        <v>292</v>
      </c>
      <c r="AI17" s="36" t="s">
        <v>260</v>
      </c>
    </row>
    <row r="18" spans="1:35" ht="19.5" customHeight="1" x14ac:dyDescent="0.25">
      <c r="A18" s="68" t="s">
        <v>74</v>
      </c>
      <c r="B18" s="29" t="s">
        <v>75</v>
      </c>
      <c r="C18" s="29" t="s">
        <v>280</v>
      </c>
      <c r="D18" s="140" t="s">
        <v>4327</v>
      </c>
      <c r="E18" s="29" t="s">
        <v>4209</v>
      </c>
      <c r="F18" s="29" t="s">
        <v>4210</v>
      </c>
      <c r="G18" s="29" t="s">
        <v>4159</v>
      </c>
      <c r="H18" s="29" t="s">
        <v>4211</v>
      </c>
      <c r="I18" s="29" t="s">
        <v>213</v>
      </c>
      <c r="J18" s="50">
        <v>4976.5200000000004</v>
      </c>
      <c r="K18" s="50">
        <v>4827.2299999999996</v>
      </c>
      <c r="L18" s="51">
        <v>0.03</v>
      </c>
      <c r="M18" s="29" t="s">
        <v>227</v>
      </c>
      <c r="N18" s="36" t="s">
        <v>4161</v>
      </c>
      <c r="O18" s="36" t="s">
        <v>4162</v>
      </c>
      <c r="P18" s="36" t="s">
        <v>257</v>
      </c>
      <c r="Q18" s="36" t="s">
        <v>4163</v>
      </c>
      <c r="R18" s="36" t="s">
        <v>285</v>
      </c>
      <c r="S18" s="36" t="s">
        <v>286</v>
      </c>
      <c r="T18" s="36" t="s">
        <v>227</v>
      </c>
      <c r="U18" s="36" t="s">
        <v>260</v>
      </c>
      <c r="V18" s="36">
        <v>2</v>
      </c>
      <c r="W18" s="36" t="s">
        <v>261</v>
      </c>
      <c r="X18" s="36">
        <v>18</v>
      </c>
      <c r="Y18" s="36" t="s">
        <v>262</v>
      </c>
      <c r="Z18" s="36" t="s">
        <v>260</v>
      </c>
      <c r="AA18" s="36" t="s">
        <v>263</v>
      </c>
      <c r="AB18" s="36" t="s">
        <v>265</v>
      </c>
      <c r="AC18" s="36" t="s">
        <v>287</v>
      </c>
      <c r="AD18" s="36" t="s">
        <v>260</v>
      </c>
      <c r="AE18" s="36" t="s">
        <v>266</v>
      </c>
      <c r="AF18" s="36" t="s">
        <v>290</v>
      </c>
      <c r="AG18" s="36" t="s">
        <v>291</v>
      </c>
      <c r="AH18" s="36" t="s">
        <v>292</v>
      </c>
      <c r="AI18" s="36" t="s">
        <v>260</v>
      </c>
    </row>
    <row r="19" spans="1:35" ht="19.5" customHeight="1" x14ac:dyDescent="0.25">
      <c r="A19" s="68" t="s">
        <v>74</v>
      </c>
      <c r="B19" s="29" t="s">
        <v>75</v>
      </c>
      <c r="C19" s="29" t="s">
        <v>280</v>
      </c>
      <c r="D19" s="140" t="s">
        <v>4327</v>
      </c>
      <c r="E19" s="29" t="s">
        <v>4212</v>
      </c>
      <c r="F19" s="29" t="s">
        <v>4213</v>
      </c>
      <c r="G19" s="29" t="s">
        <v>4159</v>
      </c>
      <c r="H19" s="29" t="s">
        <v>4214</v>
      </c>
      <c r="I19" s="29" t="s">
        <v>213</v>
      </c>
      <c r="J19" s="50">
        <v>7109.32</v>
      </c>
      <c r="K19" s="50">
        <v>6896.04</v>
      </c>
      <c r="L19" s="51">
        <v>0.03</v>
      </c>
      <c r="M19" s="29" t="s">
        <v>227</v>
      </c>
      <c r="N19" s="36" t="s">
        <v>4161</v>
      </c>
      <c r="O19" s="36" t="s">
        <v>4162</v>
      </c>
      <c r="P19" s="36" t="s">
        <v>257</v>
      </c>
      <c r="Q19" s="36" t="s">
        <v>4163</v>
      </c>
      <c r="R19" s="36" t="s">
        <v>285</v>
      </c>
      <c r="S19" s="36" t="s">
        <v>286</v>
      </c>
      <c r="T19" s="36" t="s">
        <v>227</v>
      </c>
      <c r="U19" s="36" t="s">
        <v>260</v>
      </c>
      <c r="V19" s="36">
        <v>2</v>
      </c>
      <c r="W19" s="36" t="s">
        <v>261</v>
      </c>
      <c r="X19" s="36">
        <v>18</v>
      </c>
      <c r="Y19" s="36" t="s">
        <v>262</v>
      </c>
      <c r="Z19" s="36" t="s">
        <v>260</v>
      </c>
      <c r="AA19" s="36" t="s">
        <v>263</v>
      </c>
      <c r="AB19" s="36" t="s">
        <v>265</v>
      </c>
      <c r="AC19" s="36" t="s">
        <v>287</v>
      </c>
      <c r="AD19" s="36" t="s">
        <v>260</v>
      </c>
      <c r="AE19" s="36" t="s">
        <v>266</v>
      </c>
      <c r="AF19" s="36" t="s">
        <v>290</v>
      </c>
      <c r="AG19" s="36" t="s">
        <v>291</v>
      </c>
      <c r="AH19" s="36" t="s">
        <v>292</v>
      </c>
      <c r="AI19" s="36" t="s">
        <v>260</v>
      </c>
    </row>
    <row r="20" spans="1:35" ht="19.5" customHeight="1" x14ac:dyDescent="0.25">
      <c r="A20" s="68" t="s">
        <v>74</v>
      </c>
      <c r="B20" s="29" t="s">
        <v>75</v>
      </c>
      <c r="C20" s="29" t="s">
        <v>280</v>
      </c>
      <c r="D20" s="140" t="s">
        <v>4327</v>
      </c>
      <c r="E20" s="29" t="s">
        <v>4215</v>
      </c>
      <c r="F20" s="29" t="s">
        <v>4216</v>
      </c>
      <c r="G20" s="29" t="s">
        <v>4159</v>
      </c>
      <c r="H20" s="29" t="s">
        <v>4217</v>
      </c>
      <c r="I20" s="29" t="s">
        <v>213</v>
      </c>
      <c r="J20" s="50">
        <v>1244.1300000000001</v>
      </c>
      <c r="K20" s="50">
        <v>1206.81</v>
      </c>
      <c r="L20" s="51">
        <v>0.03</v>
      </c>
      <c r="M20" s="29" t="s">
        <v>227</v>
      </c>
      <c r="N20" s="36" t="s">
        <v>4161</v>
      </c>
      <c r="O20" s="36" t="s">
        <v>4162</v>
      </c>
      <c r="P20" s="36" t="s">
        <v>257</v>
      </c>
      <c r="Q20" s="36" t="s">
        <v>4163</v>
      </c>
      <c r="R20" s="36" t="s">
        <v>285</v>
      </c>
      <c r="S20" s="36" t="s">
        <v>286</v>
      </c>
      <c r="T20" s="36" t="s">
        <v>227</v>
      </c>
      <c r="U20" s="36" t="s">
        <v>260</v>
      </c>
      <c r="V20" s="36">
        <v>1</v>
      </c>
      <c r="W20" s="36" t="s">
        <v>261</v>
      </c>
      <c r="X20" s="36">
        <v>23</v>
      </c>
      <c r="Y20" s="36" t="s">
        <v>262</v>
      </c>
      <c r="Z20" s="36" t="s">
        <v>260</v>
      </c>
      <c r="AA20" s="36" t="s">
        <v>263</v>
      </c>
      <c r="AB20" s="36" t="s">
        <v>265</v>
      </c>
      <c r="AC20" s="36" t="s">
        <v>287</v>
      </c>
      <c r="AD20" s="36" t="s">
        <v>260</v>
      </c>
      <c r="AE20" s="36" t="s">
        <v>289</v>
      </c>
      <c r="AF20" s="36" t="s">
        <v>290</v>
      </c>
      <c r="AG20" s="36" t="s">
        <v>291</v>
      </c>
      <c r="AH20" s="36" t="s">
        <v>292</v>
      </c>
      <c r="AI20" s="36" t="s">
        <v>260</v>
      </c>
    </row>
    <row r="21" spans="1:35" ht="19.5" customHeight="1" x14ac:dyDescent="0.25">
      <c r="A21" s="68" t="s">
        <v>74</v>
      </c>
      <c r="B21" s="29" t="s">
        <v>75</v>
      </c>
      <c r="C21" s="29" t="s">
        <v>280</v>
      </c>
      <c r="D21" s="140" t="s">
        <v>4327</v>
      </c>
      <c r="E21" s="29" t="s">
        <v>4218</v>
      </c>
      <c r="F21" s="29" t="s">
        <v>4219</v>
      </c>
      <c r="G21" s="29" t="s">
        <v>4159</v>
      </c>
      <c r="H21" s="29" t="s">
        <v>4220</v>
      </c>
      <c r="I21" s="29" t="s">
        <v>213</v>
      </c>
      <c r="J21" s="50">
        <v>3199.19</v>
      </c>
      <c r="K21" s="50">
        <v>3103.22</v>
      </c>
      <c r="L21" s="51">
        <v>0.03</v>
      </c>
      <c r="M21" s="29" t="s">
        <v>227</v>
      </c>
      <c r="N21" s="36" t="s">
        <v>4161</v>
      </c>
      <c r="O21" s="36" t="s">
        <v>4162</v>
      </c>
      <c r="P21" s="36" t="s">
        <v>257</v>
      </c>
      <c r="Q21" s="36" t="s">
        <v>4163</v>
      </c>
      <c r="R21" s="36" t="s">
        <v>285</v>
      </c>
      <c r="S21" s="36" t="s">
        <v>286</v>
      </c>
      <c r="T21" s="36" t="s">
        <v>227</v>
      </c>
      <c r="U21" s="36" t="s">
        <v>260</v>
      </c>
      <c r="V21" s="36">
        <v>1</v>
      </c>
      <c r="W21" s="36" t="s">
        <v>261</v>
      </c>
      <c r="X21" s="36">
        <v>23</v>
      </c>
      <c r="Y21" s="36" t="s">
        <v>262</v>
      </c>
      <c r="Z21" s="36" t="s">
        <v>260</v>
      </c>
      <c r="AA21" s="36" t="s">
        <v>263</v>
      </c>
      <c r="AB21" s="36" t="s">
        <v>265</v>
      </c>
      <c r="AC21" s="36" t="s">
        <v>287</v>
      </c>
      <c r="AD21" s="36" t="s">
        <v>260</v>
      </c>
      <c r="AE21" s="36" t="s">
        <v>289</v>
      </c>
      <c r="AF21" s="36" t="s">
        <v>290</v>
      </c>
      <c r="AG21" s="36" t="s">
        <v>291</v>
      </c>
      <c r="AH21" s="36" t="s">
        <v>292</v>
      </c>
      <c r="AI21" s="36" t="s">
        <v>260</v>
      </c>
    </row>
    <row r="22" spans="1:35" ht="19.5" customHeight="1" x14ac:dyDescent="0.25">
      <c r="A22" s="68" t="s">
        <v>74</v>
      </c>
      <c r="B22" s="29" t="s">
        <v>75</v>
      </c>
      <c r="C22" s="29" t="s">
        <v>280</v>
      </c>
      <c r="D22" s="140" t="s">
        <v>4327</v>
      </c>
      <c r="E22" s="29" t="s">
        <v>4221</v>
      </c>
      <c r="F22" s="29" t="s">
        <v>4222</v>
      </c>
      <c r="G22" s="29" t="s">
        <v>4159</v>
      </c>
      <c r="H22" s="29" t="s">
        <v>4223</v>
      </c>
      <c r="I22" s="29" t="s">
        <v>213</v>
      </c>
      <c r="J22" s="50">
        <v>4147.1000000000004</v>
      </c>
      <c r="K22" s="50">
        <v>4022.69</v>
      </c>
      <c r="L22" s="51">
        <v>0.03</v>
      </c>
      <c r="M22" s="29" t="s">
        <v>227</v>
      </c>
      <c r="N22" s="36" t="s">
        <v>4161</v>
      </c>
      <c r="O22" s="36" t="s">
        <v>4162</v>
      </c>
      <c r="P22" s="36" t="s">
        <v>257</v>
      </c>
      <c r="Q22" s="36" t="s">
        <v>4163</v>
      </c>
      <c r="R22" s="36" t="s">
        <v>285</v>
      </c>
      <c r="S22" s="36" t="s">
        <v>286</v>
      </c>
      <c r="T22" s="36" t="s">
        <v>227</v>
      </c>
      <c r="U22" s="36" t="s">
        <v>260</v>
      </c>
      <c r="V22" s="36">
        <v>1</v>
      </c>
      <c r="W22" s="36" t="s">
        <v>261</v>
      </c>
      <c r="X22" s="36">
        <v>23</v>
      </c>
      <c r="Y22" s="36" t="s">
        <v>262</v>
      </c>
      <c r="Z22" s="36" t="s">
        <v>260</v>
      </c>
      <c r="AA22" s="36" t="s">
        <v>263</v>
      </c>
      <c r="AB22" s="36" t="s">
        <v>265</v>
      </c>
      <c r="AC22" s="36" t="s">
        <v>287</v>
      </c>
      <c r="AD22" s="36" t="s">
        <v>260</v>
      </c>
      <c r="AE22" s="36" t="s">
        <v>289</v>
      </c>
      <c r="AF22" s="36" t="s">
        <v>290</v>
      </c>
      <c r="AG22" s="36" t="s">
        <v>291</v>
      </c>
      <c r="AH22" s="36" t="s">
        <v>292</v>
      </c>
      <c r="AI22" s="36" t="s">
        <v>260</v>
      </c>
    </row>
    <row r="23" spans="1:35" ht="19.5" customHeight="1" x14ac:dyDescent="0.25">
      <c r="A23" s="68" t="s">
        <v>74</v>
      </c>
      <c r="B23" s="29" t="s">
        <v>75</v>
      </c>
      <c r="C23" s="29" t="s">
        <v>280</v>
      </c>
      <c r="D23" s="140" t="s">
        <v>4327</v>
      </c>
      <c r="E23" s="29" t="s">
        <v>4224</v>
      </c>
      <c r="F23" s="29" t="s">
        <v>4225</v>
      </c>
      <c r="G23" s="29" t="s">
        <v>4159</v>
      </c>
      <c r="H23" s="29" t="s">
        <v>4226</v>
      </c>
      <c r="I23" s="29" t="s">
        <v>213</v>
      </c>
      <c r="J23" s="50">
        <v>1421.86</v>
      </c>
      <c r="K23" s="50">
        <v>1379.21</v>
      </c>
      <c r="L23" s="51">
        <v>0.03</v>
      </c>
      <c r="M23" s="29" t="s">
        <v>227</v>
      </c>
      <c r="N23" s="36" t="s">
        <v>4161</v>
      </c>
      <c r="O23" s="36" t="s">
        <v>4162</v>
      </c>
      <c r="P23" s="36" t="s">
        <v>257</v>
      </c>
      <c r="Q23" s="36" t="s">
        <v>4163</v>
      </c>
      <c r="R23" s="36" t="s">
        <v>285</v>
      </c>
      <c r="S23" s="36" t="s">
        <v>286</v>
      </c>
      <c r="T23" s="36" t="s">
        <v>227</v>
      </c>
      <c r="U23" s="36" t="s">
        <v>260</v>
      </c>
      <c r="V23" s="36">
        <v>1</v>
      </c>
      <c r="W23" s="36" t="s">
        <v>261</v>
      </c>
      <c r="X23" s="36">
        <v>23</v>
      </c>
      <c r="Y23" s="36" t="s">
        <v>262</v>
      </c>
      <c r="Z23" s="36" t="s">
        <v>260</v>
      </c>
      <c r="AA23" s="36" t="s">
        <v>263</v>
      </c>
      <c r="AB23" s="36" t="s">
        <v>265</v>
      </c>
      <c r="AC23" s="36" t="s">
        <v>287</v>
      </c>
      <c r="AD23" s="36" t="s">
        <v>260</v>
      </c>
      <c r="AE23" s="36" t="s">
        <v>266</v>
      </c>
      <c r="AF23" s="36" t="s">
        <v>290</v>
      </c>
      <c r="AG23" s="36" t="s">
        <v>291</v>
      </c>
      <c r="AH23" s="36" t="s">
        <v>292</v>
      </c>
      <c r="AI23" s="36" t="s">
        <v>260</v>
      </c>
    </row>
    <row r="24" spans="1:35" ht="19.5" customHeight="1" x14ac:dyDescent="0.25">
      <c r="A24" s="68" t="s">
        <v>74</v>
      </c>
      <c r="B24" s="29" t="s">
        <v>75</v>
      </c>
      <c r="C24" s="29" t="s">
        <v>280</v>
      </c>
      <c r="D24" s="140" t="s">
        <v>4327</v>
      </c>
      <c r="E24" s="29" t="s">
        <v>4227</v>
      </c>
      <c r="F24" s="29" t="s">
        <v>4228</v>
      </c>
      <c r="G24" s="29" t="s">
        <v>4159</v>
      </c>
      <c r="H24" s="29" t="s">
        <v>4229</v>
      </c>
      <c r="I24" s="29" t="s">
        <v>213</v>
      </c>
      <c r="J24" s="50">
        <v>3732.39</v>
      </c>
      <c r="K24" s="50">
        <v>3620.42</v>
      </c>
      <c r="L24" s="51">
        <v>0.03</v>
      </c>
      <c r="M24" s="29" t="s">
        <v>227</v>
      </c>
      <c r="N24" s="36" t="s">
        <v>4161</v>
      </c>
      <c r="O24" s="36" t="s">
        <v>4162</v>
      </c>
      <c r="P24" s="36" t="s">
        <v>257</v>
      </c>
      <c r="Q24" s="36" t="s">
        <v>4163</v>
      </c>
      <c r="R24" s="36" t="s">
        <v>285</v>
      </c>
      <c r="S24" s="36" t="s">
        <v>286</v>
      </c>
      <c r="T24" s="36" t="s">
        <v>227</v>
      </c>
      <c r="U24" s="36" t="s">
        <v>260</v>
      </c>
      <c r="V24" s="36">
        <v>1</v>
      </c>
      <c r="W24" s="36" t="s">
        <v>261</v>
      </c>
      <c r="X24" s="36">
        <v>23</v>
      </c>
      <c r="Y24" s="36" t="s">
        <v>262</v>
      </c>
      <c r="Z24" s="36" t="s">
        <v>260</v>
      </c>
      <c r="AA24" s="36" t="s">
        <v>263</v>
      </c>
      <c r="AB24" s="36" t="s">
        <v>265</v>
      </c>
      <c r="AC24" s="36" t="s">
        <v>287</v>
      </c>
      <c r="AD24" s="36" t="s">
        <v>260</v>
      </c>
      <c r="AE24" s="36" t="s">
        <v>266</v>
      </c>
      <c r="AF24" s="36" t="s">
        <v>290</v>
      </c>
      <c r="AG24" s="36" t="s">
        <v>291</v>
      </c>
      <c r="AH24" s="36" t="s">
        <v>292</v>
      </c>
      <c r="AI24" s="36" t="s">
        <v>260</v>
      </c>
    </row>
    <row r="25" spans="1:35" ht="19.5" customHeight="1" x14ac:dyDescent="0.25">
      <c r="A25" s="68" t="s">
        <v>74</v>
      </c>
      <c r="B25" s="29" t="s">
        <v>75</v>
      </c>
      <c r="C25" s="29" t="s">
        <v>280</v>
      </c>
      <c r="D25" s="140" t="s">
        <v>4327</v>
      </c>
      <c r="E25" s="29" t="s">
        <v>4230</v>
      </c>
      <c r="F25" s="29" t="s">
        <v>4231</v>
      </c>
      <c r="G25" s="29" t="s">
        <v>4159</v>
      </c>
      <c r="H25" s="29" t="s">
        <v>4232</v>
      </c>
      <c r="I25" s="29" t="s">
        <v>213</v>
      </c>
      <c r="J25" s="50">
        <v>5035.7700000000004</v>
      </c>
      <c r="K25" s="50">
        <v>4884.7</v>
      </c>
      <c r="L25" s="51">
        <v>0.03</v>
      </c>
      <c r="M25" s="29" t="s">
        <v>227</v>
      </c>
      <c r="N25" s="36" t="s">
        <v>4161</v>
      </c>
      <c r="O25" s="36" t="s">
        <v>4162</v>
      </c>
      <c r="P25" s="36" t="s">
        <v>257</v>
      </c>
      <c r="Q25" s="36" t="s">
        <v>4163</v>
      </c>
      <c r="R25" s="36" t="s">
        <v>285</v>
      </c>
      <c r="S25" s="36" t="s">
        <v>286</v>
      </c>
      <c r="T25" s="36" t="s">
        <v>227</v>
      </c>
      <c r="U25" s="36" t="s">
        <v>260</v>
      </c>
      <c r="V25" s="36">
        <v>1</v>
      </c>
      <c r="W25" s="36" t="s">
        <v>261</v>
      </c>
      <c r="X25" s="36">
        <v>23</v>
      </c>
      <c r="Y25" s="36" t="s">
        <v>262</v>
      </c>
      <c r="Z25" s="36" t="s">
        <v>260</v>
      </c>
      <c r="AA25" s="36" t="s">
        <v>263</v>
      </c>
      <c r="AB25" s="36" t="s">
        <v>265</v>
      </c>
      <c r="AC25" s="36" t="s">
        <v>287</v>
      </c>
      <c r="AD25" s="36" t="s">
        <v>260</v>
      </c>
      <c r="AE25" s="36" t="s">
        <v>266</v>
      </c>
      <c r="AF25" s="36" t="s">
        <v>290</v>
      </c>
      <c r="AG25" s="36" t="s">
        <v>291</v>
      </c>
      <c r="AH25" s="36" t="s">
        <v>292</v>
      </c>
      <c r="AI25" s="36" t="s">
        <v>260</v>
      </c>
    </row>
    <row r="26" spans="1:35" ht="19.5" customHeight="1" x14ac:dyDescent="0.25">
      <c r="A26" s="68" t="s">
        <v>74</v>
      </c>
      <c r="B26" s="29" t="s">
        <v>75</v>
      </c>
      <c r="C26" s="29" t="s">
        <v>280</v>
      </c>
      <c r="D26" s="140" t="s">
        <v>4327</v>
      </c>
      <c r="E26" s="29" t="s">
        <v>4233</v>
      </c>
      <c r="F26" s="29" t="s">
        <v>4234</v>
      </c>
      <c r="G26" s="29" t="s">
        <v>4159</v>
      </c>
      <c r="H26" s="29" t="s">
        <v>4235</v>
      </c>
      <c r="I26" s="29" t="s">
        <v>213</v>
      </c>
      <c r="J26" s="50">
        <v>1599.6</v>
      </c>
      <c r="K26" s="50">
        <v>1551.61</v>
      </c>
      <c r="L26" s="51">
        <v>0.03</v>
      </c>
      <c r="M26" s="29" t="s">
        <v>227</v>
      </c>
      <c r="N26" s="36" t="s">
        <v>4161</v>
      </c>
      <c r="O26" s="36" t="s">
        <v>4162</v>
      </c>
      <c r="P26" s="36" t="s">
        <v>257</v>
      </c>
      <c r="Q26" s="36" t="s">
        <v>4163</v>
      </c>
      <c r="R26" s="36" t="s">
        <v>285</v>
      </c>
      <c r="S26" s="36" t="s">
        <v>286</v>
      </c>
      <c r="T26" s="36" t="s">
        <v>227</v>
      </c>
      <c r="U26" s="36" t="s">
        <v>260</v>
      </c>
      <c r="V26" s="36">
        <v>1</v>
      </c>
      <c r="W26" s="36" t="s">
        <v>261</v>
      </c>
      <c r="X26" s="36">
        <v>23</v>
      </c>
      <c r="Y26" s="36" t="s">
        <v>262</v>
      </c>
      <c r="Z26" s="36" t="s">
        <v>260</v>
      </c>
      <c r="AA26" s="36" t="s">
        <v>263</v>
      </c>
      <c r="AB26" s="36" t="s">
        <v>265</v>
      </c>
      <c r="AC26" s="36" t="s">
        <v>287</v>
      </c>
      <c r="AD26" s="36" t="s">
        <v>260</v>
      </c>
      <c r="AE26" s="36" t="s">
        <v>266</v>
      </c>
      <c r="AF26" s="36" t="s">
        <v>290</v>
      </c>
      <c r="AG26" s="36" t="s">
        <v>291</v>
      </c>
      <c r="AH26" s="36" t="s">
        <v>292</v>
      </c>
      <c r="AI26" s="36" t="s">
        <v>260</v>
      </c>
    </row>
    <row r="27" spans="1:35" ht="19.5" customHeight="1" x14ac:dyDescent="0.25">
      <c r="A27" s="68" t="s">
        <v>74</v>
      </c>
      <c r="B27" s="29" t="s">
        <v>75</v>
      </c>
      <c r="C27" s="29" t="s">
        <v>280</v>
      </c>
      <c r="D27" s="140" t="s">
        <v>4327</v>
      </c>
      <c r="E27" s="29" t="s">
        <v>4236</v>
      </c>
      <c r="F27" s="29" t="s">
        <v>4237</v>
      </c>
      <c r="G27" s="29" t="s">
        <v>4159</v>
      </c>
      <c r="H27" s="29" t="s">
        <v>4238</v>
      </c>
      <c r="I27" s="29" t="s">
        <v>213</v>
      </c>
      <c r="J27" s="50">
        <v>4265.59</v>
      </c>
      <c r="K27" s="50">
        <v>4137.62</v>
      </c>
      <c r="L27" s="51">
        <v>0.03</v>
      </c>
      <c r="M27" s="29" t="s">
        <v>227</v>
      </c>
      <c r="N27" s="36" t="s">
        <v>4161</v>
      </c>
      <c r="O27" s="36" t="s">
        <v>4162</v>
      </c>
      <c r="P27" s="36" t="s">
        <v>257</v>
      </c>
      <c r="Q27" s="36" t="s">
        <v>4163</v>
      </c>
      <c r="R27" s="36" t="s">
        <v>285</v>
      </c>
      <c r="S27" s="36" t="s">
        <v>286</v>
      </c>
      <c r="T27" s="36" t="s">
        <v>227</v>
      </c>
      <c r="U27" s="36" t="s">
        <v>260</v>
      </c>
      <c r="V27" s="36">
        <v>1</v>
      </c>
      <c r="W27" s="36" t="s">
        <v>261</v>
      </c>
      <c r="X27" s="36">
        <v>23</v>
      </c>
      <c r="Y27" s="36" t="s">
        <v>262</v>
      </c>
      <c r="Z27" s="36" t="s">
        <v>260</v>
      </c>
      <c r="AA27" s="36" t="s">
        <v>263</v>
      </c>
      <c r="AB27" s="36" t="s">
        <v>265</v>
      </c>
      <c r="AC27" s="36" t="s">
        <v>287</v>
      </c>
      <c r="AD27" s="36" t="s">
        <v>260</v>
      </c>
      <c r="AE27" s="36" t="s">
        <v>266</v>
      </c>
      <c r="AF27" s="36" t="s">
        <v>290</v>
      </c>
      <c r="AG27" s="36" t="s">
        <v>291</v>
      </c>
      <c r="AH27" s="36" t="s">
        <v>292</v>
      </c>
      <c r="AI27" s="36" t="s">
        <v>260</v>
      </c>
    </row>
    <row r="28" spans="1:35" ht="19.5" customHeight="1" x14ac:dyDescent="0.25">
      <c r="A28" s="68" t="s">
        <v>74</v>
      </c>
      <c r="B28" s="29" t="s">
        <v>75</v>
      </c>
      <c r="C28" s="29" t="s">
        <v>280</v>
      </c>
      <c r="D28" s="140" t="s">
        <v>4327</v>
      </c>
      <c r="E28" s="29" t="s">
        <v>4239</v>
      </c>
      <c r="F28" s="29" t="s">
        <v>4240</v>
      </c>
      <c r="G28" s="29" t="s">
        <v>4159</v>
      </c>
      <c r="H28" s="29" t="s">
        <v>4241</v>
      </c>
      <c r="I28" s="29" t="s">
        <v>213</v>
      </c>
      <c r="J28" s="50">
        <v>5924.43</v>
      </c>
      <c r="K28" s="50">
        <v>5746.7</v>
      </c>
      <c r="L28" s="51">
        <v>0.03</v>
      </c>
      <c r="M28" s="29" t="s">
        <v>227</v>
      </c>
      <c r="N28" s="36" t="s">
        <v>4161</v>
      </c>
      <c r="O28" s="36" t="s">
        <v>4162</v>
      </c>
      <c r="P28" s="36" t="s">
        <v>257</v>
      </c>
      <c r="Q28" s="36" t="s">
        <v>4163</v>
      </c>
      <c r="R28" s="36" t="s">
        <v>285</v>
      </c>
      <c r="S28" s="36" t="s">
        <v>286</v>
      </c>
      <c r="T28" s="36" t="s">
        <v>227</v>
      </c>
      <c r="U28" s="36" t="s">
        <v>260</v>
      </c>
      <c r="V28" s="36">
        <v>1</v>
      </c>
      <c r="W28" s="36" t="s">
        <v>261</v>
      </c>
      <c r="X28" s="36">
        <v>23</v>
      </c>
      <c r="Y28" s="36" t="s">
        <v>262</v>
      </c>
      <c r="Z28" s="36" t="s">
        <v>260</v>
      </c>
      <c r="AA28" s="36" t="s">
        <v>263</v>
      </c>
      <c r="AB28" s="36" t="s">
        <v>265</v>
      </c>
      <c r="AC28" s="36" t="s">
        <v>287</v>
      </c>
      <c r="AD28" s="36" t="s">
        <v>260</v>
      </c>
      <c r="AE28" s="36" t="s">
        <v>266</v>
      </c>
      <c r="AF28" s="36" t="s">
        <v>290</v>
      </c>
      <c r="AG28" s="36" t="s">
        <v>291</v>
      </c>
      <c r="AH28" s="36" t="s">
        <v>292</v>
      </c>
      <c r="AI28" s="36" t="s">
        <v>260</v>
      </c>
    </row>
    <row r="29" spans="1:35" ht="19.5" customHeight="1" x14ac:dyDescent="0.25">
      <c r="A29" s="68" t="s">
        <v>74</v>
      </c>
      <c r="B29" s="29" t="s">
        <v>75</v>
      </c>
      <c r="C29" s="29" t="s">
        <v>280</v>
      </c>
      <c r="D29" s="140" t="s">
        <v>4327</v>
      </c>
      <c r="E29" s="29" t="s">
        <v>4242</v>
      </c>
      <c r="F29" s="29" t="s">
        <v>4243</v>
      </c>
      <c r="G29" s="29" t="s">
        <v>4159</v>
      </c>
      <c r="H29" s="29" t="s">
        <v>4244</v>
      </c>
      <c r="I29" s="29" t="s">
        <v>213</v>
      </c>
      <c r="J29" s="50">
        <v>2073.5500000000002</v>
      </c>
      <c r="K29" s="50">
        <v>2011.35</v>
      </c>
      <c r="L29" s="51">
        <v>0.03</v>
      </c>
      <c r="M29" s="29" t="s">
        <v>227</v>
      </c>
      <c r="N29" s="36" t="s">
        <v>4161</v>
      </c>
      <c r="O29" s="36" t="s">
        <v>4162</v>
      </c>
      <c r="P29" s="36" t="s">
        <v>257</v>
      </c>
      <c r="Q29" s="36" t="s">
        <v>4163</v>
      </c>
      <c r="R29" s="36" t="s">
        <v>285</v>
      </c>
      <c r="S29" s="36" t="s">
        <v>286</v>
      </c>
      <c r="T29" s="36" t="s">
        <v>227</v>
      </c>
      <c r="U29" s="36" t="s">
        <v>260</v>
      </c>
      <c r="V29" s="36">
        <v>2</v>
      </c>
      <c r="W29" s="36" t="s">
        <v>261</v>
      </c>
      <c r="X29" s="36">
        <v>23</v>
      </c>
      <c r="Y29" s="36" t="s">
        <v>262</v>
      </c>
      <c r="Z29" s="36" t="s">
        <v>260</v>
      </c>
      <c r="AA29" s="36" t="s">
        <v>263</v>
      </c>
      <c r="AB29" s="36" t="s">
        <v>265</v>
      </c>
      <c r="AC29" s="36" t="s">
        <v>287</v>
      </c>
      <c r="AD29" s="36" t="s">
        <v>260</v>
      </c>
      <c r="AE29" s="36" t="s">
        <v>266</v>
      </c>
      <c r="AF29" s="36" t="s">
        <v>290</v>
      </c>
      <c r="AG29" s="36" t="s">
        <v>291</v>
      </c>
      <c r="AH29" s="36" t="s">
        <v>292</v>
      </c>
      <c r="AI29" s="36" t="s">
        <v>260</v>
      </c>
    </row>
    <row r="30" spans="1:35" ht="19.5" customHeight="1" x14ac:dyDescent="0.25">
      <c r="A30" s="68" t="s">
        <v>74</v>
      </c>
      <c r="B30" s="29" t="s">
        <v>75</v>
      </c>
      <c r="C30" s="29" t="s">
        <v>280</v>
      </c>
      <c r="D30" s="140" t="s">
        <v>4327</v>
      </c>
      <c r="E30" s="29" t="s">
        <v>4245</v>
      </c>
      <c r="F30" s="29" t="s">
        <v>4246</v>
      </c>
      <c r="G30" s="29" t="s">
        <v>4159</v>
      </c>
      <c r="H30" s="29" t="s">
        <v>4247</v>
      </c>
      <c r="I30" s="29" t="s">
        <v>213</v>
      </c>
      <c r="J30" s="50">
        <v>5687.46</v>
      </c>
      <c r="K30" s="50">
        <v>5516.83</v>
      </c>
      <c r="L30" s="51">
        <v>0.03</v>
      </c>
      <c r="M30" s="29" t="s">
        <v>227</v>
      </c>
      <c r="N30" s="36" t="s">
        <v>4161</v>
      </c>
      <c r="O30" s="36" t="s">
        <v>4162</v>
      </c>
      <c r="P30" s="36" t="s">
        <v>257</v>
      </c>
      <c r="Q30" s="36" t="s">
        <v>4163</v>
      </c>
      <c r="R30" s="36" t="s">
        <v>285</v>
      </c>
      <c r="S30" s="36" t="s">
        <v>286</v>
      </c>
      <c r="T30" s="36" t="s">
        <v>227</v>
      </c>
      <c r="U30" s="36" t="s">
        <v>260</v>
      </c>
      <c r="V30" s="36">
        <v>2</v>
      </c>
      <c r="W30" s="36" t="s">
        <v>261</v>
      </c>
      <c r="X30" s="36">
        <v>23</v>
      </c>
      <c r="Y30" s="36" t="s">
        <v>262</v>
      </c>
      <c r="Z30" s="36" t="s">
        <v>260</v>
      </c>
      <c r="AA30" s="36" t="s">
        <v>263</v>
      </c>
      <c r="AB30" s="36" t="s">
        <v>265</v>
      </c>
      <c r="AC30" s="36" t="s">
        <v>287</v>
      </c>
      <c r="AD30" s="36" t="s">
        <v>260</v>
      </c>
      <c r="AE30" s="36" t="s">
        <v>266</v>
      </c>
      <c r="AF30" s="36" t="s">
        <v>290</v>
      </c>
      <c r="AG30" s="36" t="s">
        <v>291</v>
      </c>
      <c r="AH30" s="36" t="s">
        <v>292</v>
      </c>
      <c r="AI30" s="36" t="s">
        <v>260</v>
      </c>
    </row>
    <row r="31" spans="1:35" ht="19.5" customHeight="1" x14ac:dyDescent="0.25">
      <c r="A31" s="68" t="s">
        <v>74</v>
      </c>
      <c r="B31" s="29" t="s">
        <v>75</v>
      </c>
      <c r="C31" s="29" t="s">
        <v>280</v>
      </c>
      <c r="D31" s="140" t="s">
        <v>4327</v>
      </c>
      <c r="E31" s="29" t="s">
        <v>4248</v>
      </c>
      <c r="F31" s="29" t="s">
        <v>4249</v>
      </c>
      <c r="G31" s="29" t="s">
        <v>4159</v>
      </c>
      <c r="H31" s="29" t="s">
        <v>4250</v>
      </c>
      <c r="I31" s="29" t="s">
        <v>213</v>
      </c>
      <c r="J31" s="50">
        <v>8294.2099999999991</v>
      </c>
      <c r="K31" s="50">
        <v>8045.38</v>
      </c>
      <c r="L31" s="51">
        <v>0.03</v>
      </c>
      <c r="M31" s="29" t="s">
        <v>227</v>
      </c>
      <c r="N31" s="36" t="s">
        <v>4161</v>
      </c>
      <c r="O31" s="36" t="s">
        <v>4162</v>
      </c>
      <c r="P31" s="36" t="s">
        <v>257</v>
      </c>
      <c r="Q31" s="36" t="s">
        <v>4163</v>
      </c>
      <c r="R31" s="36" t="s">
        <v>285</v>
      </c>
      <c r="S31" s="36" t="s">
        <v>286</v>
      </c>
      <c r="T31" s="36" t="s">
        <v>227</v>
      </c>
      <c r="U31" s="36" t="s">
        <v>260</v>
      </c>
      <c r="V31" s="36">
        <v>2</v>
      </c>
      <c r="W31" s="36" t="s">
        <v>261</v>
      </c>
      <c r="X31" s="36">
        <v>23</v>
      </c>
      <c r="Y31" s="36" t="s">
        <v>262</v>
      </c>
      <c r="Z31" s="36" t="s">
        <v>260</v>
      </c>
      <c r="AA31" s="36" t="s">
        <v>263</v>
      </c>
      <c r="AB31" s="36" t="s">
        <v>265</v>
      </c>
      <c r="AC31" s="36" t="s">
        <v>287</v>
      </c>
      <c r="AD31" s="36" t="s">
        <v>260</v>
      </c>
      <c r="AE31" s="36" t="s">
        <v>266</v>
      </c>
      <c r="AF31" s="36" t="s">
        <v>290</v>
      </c>
      <c r="AG31" s="36" t="s">
        <v>291</v>
      </c>
      <c r="AH31" s="36" t="s">
        <v>292</v>
      </c>
      <c r="AI31" s="36" t="s">
        <v>260</v>
      </c>
    </row>
    <row r="32" spans="1:35" ht="19.5" customHeight="1" x14ac:dyDescent="0.25">
      <c r="A32" s="68" t="s">
        <v>74</v>
      </c>
      <c r="B32" s="29" t="s">
        <v>75</v>
      </c>
      <c r="C32" s="29" t="s">
        <v>280</v>
      </c>
      <c r="D32" s="140" t="s">
        <v>4327</v>
      </c>
      <c r="E32" s="29" t="s">
        <v>4251</v>
      </c>
      <c r="F32" s="29" t="s">
        <v>4252</v>
      </c>
      <c r="G32" s="29" t="s">
        <v>4159</v>
      </c>
      <c r="H32" s="29" t="s">
        <v>4253</v>
      </c>
      <c r="I32" s="29" t="s">
        <v>213</v>
      </c>
      <c r="J32" s="50">
        <v>1836.57</v>
      </c>
      <c r="K32" s="50">
        <v>1781.48</v>
      </c>
      <c r="L32" s="51">
        <v>0.03</v>
      </c>
      <c r="M32" s="29" t="s">
        <v>227</v>
      </c>
      <c r="N32" s="36" t="s">
        <v>4161</v>
      </c>
      <c r="O32" s="36" t="s">
        <v>4162</v>
      </c>
      <c r="P32" s="36" t="s">
        <v>257</v>
      </c>
      <c r="Q32" s="36" t="s">
        <v>4163</v>
      </c>
      <c r="R32" s="36" t="s">
        <v>285</v>
      </c>
      <c r="S32" s="36" t="s">
        <v>286</v>
      </c>
      <c r="T32" s="36" t="s">
        <v>227</v>
      </c>
      <c r="U32" s="36" t="s">
        <v>260</v>
      </c>
      <c r="V32" s="36">
        <v>2</v>
      </c>
      <c r="W32" s="36" t="s">
        <v>261</v>
      </c>
      <c r="X32" s="36">
        <v>23</v>
      </c>
      <c r="Y32" s="36" t="s">
        <v>262</v>
      </c>
      <c r="Z32" s="36" t="s">
        <v>260</v>
      </c>
      <c r="AA32" s="36" t="s">
        <v>263</v>
      </c>
      <c r="AB32" s="36" t="s">
        <v>265</v>
      </c>
      <c r="AC32" s="36" t="s">
        <v>287</v>
      </c>
      <c r="AD32" s="36" t="s">
        <v>260</v>
      </c>
      <c r="AE32" s="36" t="s">
        <v>266</v>
      </c>
      <c r="AF32" s="36" t="s">
        <v>290</v>
      </c>
      <c r="AG32" s="36" t="s">
        <v>291</v>
      </c>
      <c r="AH32" s="36" t="s">
        <v>292</v>
      </c>
      <c r="AI32" s="36" t="s">
        <v>260</v>
      </c>
    </row>
    <row r="33" spans="1:35" ht="19.5" customHeight="1" x14ac:dyDescent="0.25">
      <c r="A33" s="68" t="s">
        <v>74</v>
      </c>
      <c r="B33" s="29" t="s">
        <v>75</v>
      </c>
      <c r="C33" s="29" t="s">
        <v>280</v>
      </c>
      <c r="D33" s="140" t="s">
        <v>4327</v>
      </c>
      <c r="E33" s="29" t="s">
        <v>4254</v>
      </c>
      <c r="F33" s="29" t="s">
        <v>4255</v>
      </c>
      <c r="G33" s="29" t="s">
        <v>4159</v>
      </c>
      <c r="H33" s="29" t="s">
        <v>4256</v>
      </c>
      <c r="I33" s="29" t="s">
        <v>213</v>
      </c>
      <c r="J33" s="50">
        <v>4976.5200000000004</v>
      </c>
      <c r="K33" s="50">
        <v>4827.2299999999996</v>
      </c>
      <c r="L33" s="51">
        <v>0.03</v>
      </c>
      <c r="M33" s="29" t="s">
        <v>227</v>
      </c>
      <c r="N33" s="36" t="s">
        <v>4161</v>
      </c>
      <c r="O33" s="36" t="s">
        <v>4162</v>
      </c>
      <c r="P33" s="36" t="s">
        <v>257</v>
      </c>
      <c r="Q33" s="36" t="s">
        <v>4163</v>
      </c>
      <c r="R33" s="36" t="s">
        <v>285</v>
      </c>
      <c r="S33" s="36" t="s">
        <v>286</v>
      </c>
      <c r="T33" s="36" t="s">
        <v>227</v>
      </c>
      <c r="U33" s="36" t="s">
        <v>260</v>
      </c>
      <c r="V33" s="36">
        <v>2</v>
      </c>
      <c r="W33" s="36" t="s">
        <v>261</v>
      </c>
      <c r="X33" s="36">
        <v>23</v>
      </c>
      <c r="Y33" s="36" t="s">
        <v>262</v>
      </c>
      <c r="Z33" s="36" t="s">
        <v>260</v>
      </c>
      <c r="AA33" s="36" t="s">
        <v>263</v>
      </c>
      <c r="AB33" s="36" t="s">
        <v>265</v>
      </c>
      <c r="AC33" s="36" t="s">
        <v>287</v>
      </c>
      <c r="AD33" s="36" t="s">
        <v>260</v>
      </c>
      <c r="AE33" s="36" t="s">
        <v>266</v>
      </c>
      <c r="AF33" s="36" t="s">
        <v>290</v>
      </c>
      <c r="AG33" s="36" t="s">
        <v>291</v>
      </c>
      <c r="AH33" s="36" t="s">
        <v>292</v>
      </c>
      <c r="AI33" s="36" t="s">
        <v>260</v>
      </c>
    </row>
    <row r="34" spans="1:35" ht="19.5" customHeight="1" x14ac:dyDescent="0.25">
      <c r="A34" s="68" t="s">
        <v>74</v>
      </c>
      <c r="B34" s="29" t="s">
        <v>75</v>
      </c>
      <c r="C34" s="29" t="s">
        <v>280</v>
      </c>
      <c r="D34" s="140" t="s">
        <v>4327</v>
      </c>
      <c r="E34" s="29" t="s">
        <v>4257</v>
      </c>
      <c r="F34" s="29" t="s">
        <v>4258</v>
      </c>
      <c r="G34" s="29" t="s">
        <v>4159</v>
      </c>
      <c r="H34" s="29" t="s">
        <v>4259</v>
      </c>
      <c r="I34" s="29" t="s">
        <v>213</v>
      </c>
      <c r="J34" s="50">
        <v>7109.32</v>
      </c>
      <c r="K34" s="50">
        <v>6896.04</v>
      </c>
      <c r="L34" s="51">
        <v>0.03</v>
      </c>
      <c r="M34" s="29" t="s">
        <v>227</v>
      </c>
      <c r="N34" s="36" t="s">
        <v>4161</v>
      </c>
      <c r="O34" s="36" t="s">
        <v>4162</v>
      </c>
      <c r="P34" s="36" t="s">
        <v>257</v>
      </c>
      <c r="Q34" s="36" t="s">
        <v>4163</v>
      </c>
      <c r="R34" s="36" t="s">
        <v>285</v>
      </c>
      <c r="S34" s="36" t="s">
        <v>286</v>
      </c>
      <c r="T34" s="36" t="s">
        <v>227</v>
      </c>
      <c r="U34" s="36" t="s">
        <v>260</v>
      </c>
      <c r="V34" s="36">
        <v>2</v>
      </c>
      <c r="W34" s="36" t="s">
        <v>261</v>
      </c>
      <c r="X34" s="36">
        <v>23</v>
      </c>
      <c r="Y34" s="36" t="s">
        <v>262</v>
      </c>
      <c r="Z34" s="36" t="s">
        <v>260</v>
      </c>
      <c r="AA34" s="36" t="s">
        <v>263</v>
      </c>
      <c r="AB34" s="36" t="s">
        <v>265</v>
      </c>
      <c r="AC34" s="36" t="s">
        <v>287</v>
      </c>
      <c r="AD34" s="36" t="s">
        <v>260</v>
      </c>
      <c r="AE34" s="36" t="s">
        <v>266</v>
      </c>
      <c r="AF34" s="36" t="s">
        <v>290</v>
      </c>
      <c r="AG34" s="36" t="s">
        <v>291</v>
      </c>
      <c r="AH34" s="36" t="s">
        <v>292</v>
      </c>
      <c r="AI34" s="36" t="s">
        <v>260</v>
      </c>
    </row>
    <row r="35" spans="1:35" ht="19.5" customHeight="1" x14ac:dyDescent="0.25">
      <c r="A35" s="68" t="s">
        <v>74</v>
      </c>
      <c r="B35" s="29" t="s">
        <v>75</v>
      </c>
      <c r="C35" s="29" t="s">
        <v>280</v>
      </c>
      <c r="D35" s="140" t="s">
        <v>4327</v>
      </c>
      <c r="E35" s="29" t="s">
        <v>4260</v>
      </c>
      <c r="F35" s="29" t="s">
        <v>4261</v>
      </c>
      <c r="G35" s="29" t="s">
        <v>4159</v>
      </c>
      <c r="H35" s="29" t="s">
        <v>4262</v>
      </c>
      <c r="I35" s="29" t="s">
        <v>213</v>
      </c>
      <c r="J35" s="50">
        <v>1481.11</v>
      </c>
      <c r="K35" s="50">
        <v>1436.68</v>
      </c>
      <c r="L35" s="51">
        <v>0.03</v>
      </c>
      <c r="M35" s="29" t="s">
        <v>227</v>
      </c>
      <c r="N35" s="36" t="s">
        <v>4161</v>
      </c>
      <c r="O35" s="36" t="s">
        <v>4162</v>
      </c>
      <c r="P35" s="36" t="s">
        <v>257</v>
      </c>
      <c r="Q35" s="36" t="s">
        <v>4163</v>
      </c>
      <c r="R35" s="36" t="s">
        <v>285</v>
      </c>
      <c r="S35" s="36" t="s">
        <v>286</v>
      </c>
      <c r="T35" s="36" t="s">
        <v>227</v>
      </c>
      <c r="U35" s="36" t="s">
        <v>260</v>
      </c>
      <c r="V35" s="36">
        <v>1</v>
      </c>
      <c r="W35" s="36" t="s">
        <v>261</v>
      </c>
      <c r="X35" s="36">
        <v>23</v>
      </c>
      <c r="Y35" s="36" t="s">
        <v>262</v>
      </c>
      <c r="Z35" s="36" t="s">
        <v>260</v>
      </c>
      <c r="AA35" s="36" t="s">
        <v>263</v>
      </c>
      <c r="AB35" s="36" t="s">
        <v>265</v>
      </c>
      <c r="AC35" s="36" t="s">
        <v>287</v>
      </c>
      <c r="AD35" s="36" t="s">
        <v>260</v>
      </c>
      <c r="AE35" s="36" t="s">
        <v>289</v>
      </c>
      <c r="AF35" s="36" t="s">
        <v>290</v>
      </c>
      <c r="AG35" s="36" t="s">
        <v>291</v>
      </c>
      <c r="AH35" s="36" t="s">
        <v>292</v>
      </c>
      <c r="AI35" s="36" t="s">
        <v>260</v>
      </c>
    </row>
    <row r="36" spans="1:35" ht="19.5" customHeight="1" x14ac:dyDescent="0.25">
      <c r="A36" s="68" t="s">
        <v>74</v>
      </c>
      <c r="B36" s="29" t="s">
        <v>75</v>
      </c>
      <c r="C36" s="29" t="s">
        <v>280</v>
      </c>
      <c r="D36" s="140" t="s">
        <v>4327</v>
      </c>
      <c r="E36" s="29" t="s">
        <v>4263</v>
      </c>
      <c r="F36" s="29" t="s">
        <v>4264</v>
      </c>
      <c r="G36" s="29" t="s">
        <v>4159</v>
      </c>
      <c r="H36" s="29" t="s">
        <v>4265</v>
      </c>
      <c r="I36" s="29" t="s">
        <v>213</v>
      </c>
      <c r="J36" s="50">
        <v>3910.13</v>
      </c>
      <c r="K36" s="50">
        <v>3792.82</v>
      </c>
      <c r="L36" s="51">
        <v>0.03</v>
      </c>
      <c r="M36" s="29" t="s">
        <v>227</v>
      </c>
      <c r="N36" s="36" t="s">
        <v>4161</v>
      </c>
      <c r="O36" s="36" t="s">
        <v>4162</v>
      </c>
      <c r="P36" s="36" t="s">
        <v>257</v>
      </c>
      <c r="Q36" s="36" t="s">
        <v>4163</v>
      </c>
      <c r="R36" s="36" t="s">
        <v>285</v>
      </c>
      <c r="S36" s="36" t="s">
        <v>286</v>
      </c>
      <c r="T36" s="36" t="s">
        <v>227</v>
      </c>
      <c r="U36" s="36" t="s">
        <v>260</v>
      </c>
      <c r="V36" s="36">
        <v>1</v>
      </c>
      <c r="W36" s="36" t="s">
        <v>261</v>
      </c>
      <c r="X36" s="36">
        <v>23</v>
      </c>
      <c r="Y36" s="36" t="s">
        <v>262</v>
      </c>
      <c r="Z36" s="36" t="s">
        <v>260</v>
      </c>
      <c r="AA36" s="36" t="s">
        <v>263</v>
      </c>
      <c r="AB36" s="36" t="s">
        <v>265</v>
      </c>
      <c r="AC36" s="36" t="s">
        <v>287</v>
      </c>
      <c r="AD36" s="36" t="s">
        <v>260</v>
      </c>
      <c r="AE36" s="36" t="s">
        <v>289</v>
      </c>
      <c r="AF36" s="36" t="s">
        <v>290</v>
      </c>
      <c r="AG36" s="36" t="s">
        <v>291</v>
      </c>
      <c r="AH36" s="36" t="s">
        <v>292</v>
      </c>
      <c r="AI36" s="36" t="s">
        <v>260</v>
      </c>
    </row>
    <row r="37" spans="1:35" ht="19.5" customHeight="1" x14ac:dyDescent="0.25">
      <c r="A37" s="68" t="s">
        <v>74</v>
      </c>
      <c r="B37" s="29" t="s">
        <v>75</v>
      </c>
      <c r="C37" s="29" t="s">
        <v>280</v>
      </c>
      <c r="D37" s="140" t="s">
        <v>4327</v>
      </c>
      <c r="E37" s="29" t="s">
        <v>4266</v>
      </c>
      <c r="F37" s="29" t="s">
        <v>4267</v>
      </c>
      <c r="G37" s="29" t="s">
        <v>4159</v>
      </c>
      <c r="H37" s="29" t="s">
        <v>4268</v>
      </c>
      <c r="I37" s="29" t="s">
        <v>213</v>
      </c>
      <c r="J37" s="50">
        <v>5331.99</v>
      </c>
      <c r="K37" s="50">
        <v>5172.03</v>
      </c>
      <c r="L37" s="51">
        <v>0.03</v>
      </c>
      <c r="M37" s="29" t="s">
        <v>227</v>
      </c>
      <c r="N37" s="36" t="s">
        <v>4161</v>
      </c>
      <c r="O37" s="36" t="s">
        <v>4162</v>
      </c>
      <c r="P37" s="36" t="s">
        <v>257</v>
      </c>
      <c r="Q37" s="36" t="s">
        <v>4163</v>
      </c>
      <c r="R37" s="36" t="s">
        <v>285</v>
      </c>
      <c r="S37" s="36" t="s">
        <v>286</v>
      </c>
      <c r="T37" s="36" t="s">
        <v>227</v>
      </c>
      <c r="U37" s="36" t="s">
        <v>260</v>
      </c>
      <c r="V37" s="36">
        <v>1</v>
      </c>
      <c r="W37" s="36" t="s">
        <v>261</v>
      </c>
      <c r="X37" s="36">
        <v>23</v>
      </c>
      <c r="Y37" s="36" t="s">
        <v>262</v>
      </c>
      <c r="Z37" s="36" t="s">
        <v>260</v>
      </c>
      <c r="AA37" s="36" t="s">
        <v>263</v>
      </c>
      <c r="AB37" s="36" t="s">
        <v>265</v>
      </c>
      <c r="AC37" s="36" t="s">
        <v>287</v>
      </c>
      <c r="AD37" s="36" t="s">
        <v>260</v>
      </c>
      <c r="AE37" s="36" t="s">
        <v>289</v>
      </c>
      <c r="AF37" s="36" t="s">
        <v>290</v>
      </c>
      <c r="AG37" s="36" t="s">
        <v>291</v>
      </c>
      <c r="AH37" s="36" t="s">
        <v>292</v>
      </c>
      <c r="AI37" s="36" t="s">
        <v>260</v>
      </c>
    </row>
    <row r="38" spans="1:35" ht="19.5" customHeight="1" x14ac:dyDescent="0.25">
      <c r="A38" s="68" t="s">
        <v>74</v>
      </c>
      <c r="B38" s="29" t="s">
        <v>75</v>
      </c>
      <c r="C38" s="29" t="s">
        <v>280</v>
      </c>
      <c r="D38" s="140" t="s">
        <v>4327</v>
      </c>
      <c r="E38" s="29" t="s">
        <v>4269</v>
      </c>
      <c r="F38" s="29" t="s">
        <v>4270</v>
      </c>
      <c r="G38" s="29" t="s">
        <v>4159</v>
      </c>
      <c r="H38" s="29" t="s">
        <v>4271</v>
      </c>
      <c r="I38" s="29" t="s">
        <v>213</v>
      </c>
      <c r="J38" s="50">
        <v>2606.75</v>
      </c>
      <c r="K38" s="50">
        <v>2528.5500000000002</v>
      </c>
      <c r="L38" s="51">
        <v>0.03</v>
      </c>
      <c r="M38" s="29" t="s">
        <v>227</v>
      </c>
      <c r="N38" s="36" t="s">
        <v>4161</v>
      </c>
      <c r="O38" s="36" t="s">
        <v>4162</v>
      </c>
      <c r="P38" s="36" t="s">
        <v>257</v>
      </c>
      <c r="Q38" s="36" t="s">
        <v>4163</v>
      </c>
      <c r="R38" s="36" t="s">
        <v>321</v>
      </c>
      <c r="S38" s="36" t="s">
        <v>322</v>
      </c>
      <c r="T38" s="36" t="s">
        <v>227</v>
      </c>
      <c r="U38" s="36" t="s">
        <v>260</v>
      </c>
      <c r="V38" s="36">
        <v>2</v>
      </c>
      <c r="W38" s="36" t="s">
        <v>261</v>
      </c>
      <c r="X38" s="36" t="s">
        <v>4272</v>
      </c>
      <c r="Y38" s="36" t="s">
        <v>323</v>
      </c>
      <c r="Z38" s="36" t="s">
        <v>260</v>
      </c>
      <c r="AA38" s="36" t="s">
        <v>263</v>
      </c>
      <c r="AB38" s="36" t="s">
        <v>260</v>
      </c>
      <c r="AC38" s="36"/>
      <c r="AD38" s="36" t="s">
        <v>260</v>
      </c>
      <c r="AE38" s="36" t="s">
        <v>4273</v>
      </c>
      <c r="AF38" s="36" t="s">
        <v>324</v>
      </c>
      <c r="AG38" s="36" t="s">
        <v>4274</v>
      </c>
      <c r="AH38" s="36" t="s">
        <v>325</v>
      </c>
      <c r="AI38" s="36" t="s">
        <v>260</v>
      </c>
    </row>
    <row r="39" spans="1:35" ht="19.5" customHeight="1" x14ac:dyDescent="0.25">
      <c r="A39" s="68" t="s">
        <v>74</v>
      </c>
      <c r="B39" s="29" t="s">
        <v>75</v>
      </c>
      <c r="C39" s="29" t="s">
        <v>280</v>
      </c>
      <c r="D39" s="140" t="s">
        <v>4327</v>
      </c>
      <c r="E39" s="29" t="s">
        <v>4275</v>
      </c>
      <c r="F39" s="29" t="s">
        <v>4276</v>
      </c>
      <c r="G39" s="29" t="s">
        <v>4159</v>
      </c>
      <c r="H39" s="29" t="s">
        <v>4277</v>
      </c>
      <c r="I39" s="29" t="s">
        <v>213</v>
      </c>
      <c r="J39" s="50">
        <v>7109.32</v>
      </c>
      <c r="K39" s="50">
        <v>6896.04</v>
      </c>
      <c r="L39" s="51">
        <v>0.03</v>
      </c>
      <c r="M39" s="29" t="s">
        <v>227</v>
      </c>
      <c r="N39" s="36" t="s">
        <v>4161</v>
      </c>
      <c r="O39" s="36" t="s">
        <v>4162</v>
      </c>
      <c r="P39" s="36" t="s">
        <v>257</v>
      </c>
      <c r="Q39" s="36" t="s">
        <v>4163</v>
      </c>
      <c r="R39" s="36" t="s">
        <v>321</v>
      </c>
      <c r="S39" s="36" t="s">
        <v>322</v>
      </c>
      <c r="T39" s="36" t="s">
        <v>227</v>
      </c>
      <c r="U39" s="36" t="s">
        <v>260</v>
      </c>
      <c r="V39" s="36">
        <v>2</v>
      </c>
      <c r="W39" s="36" t="s">
        <v>261</v>
      </c>
      <c r="X39" s="36" t="s">
        <v>4272</v>
      </c>
      <c r="Y39" s="36" t="s">
        <v>323</v>
      </c>
      <c r="Z39" s="36" t="s">
        <v>260</v>
      </c>
      <c r="AA39" s="36" t="s">
        <v>263</v>
      </c>
      <c r="AB39" s="36" t="s">
        <v>260</v>
      </c>
      <c r="AC39" s="36"/>
      <c r="AD39" s="36" t="s">
        <v>260</v>
      </c>
      <c r="AE39" s="36" t="s">
        <v>4273</v>
      </c>
      <c r="AF39" s="36" t="s">
        <v>328</v>
      </c>
      <c r="AG39" s="36" t="s">
        <v>291</v>
      </c>
      <c r="AH39" s="36" t="s">
        <v>325</v>
      </c>
      <c r="AI39" s="36" t="s">
        <v>260</v>
      </c>
    </row>
    <row r="40" spans="1:35" ht="19.5" customHeight="1" x14ac:dyDescent="0.25">
      <c r="A40" s="68" t="s">
        <v>74</v>
      </c>
      <c r="B40" s="29" t="s">
        <v>75</v>
      </c>
      <c r="C40" s="29" t="s">
        <v>280</v>
      </c>
      <c r="D40" s="140" t="s">
        <v>4327</v>
      </c>
      <c r="E40" s="29" t="s">
        <v>4278</v>
      </c>
      <c r="F40" s="29" t="s">
        <v>4279</v>
      </c>
      <c r="G40" s="29" t="s">
        <v>4159</v>
      </c>
      <c r="H40" s="29" t="s">
        <v>4280</v>
      </c>
      <c r="I40" s="29" t="s">
        <v>213</v>
      </c>
      <c r="J40" s="50">
        <v>10663.98</v>
      </c>
      <c r="K40" s="50">
        <v>10344.06</v>
      </c>
      <c r="L40" s="51">
        <v>0.03</v>
      </c>
      <c r="M40" s="29" t="s">
        <v>227</v>
      </c>
      <c r="N40" s="36" t="s">
        <v>4161</v>
      </c>
      <c r="O40" s="36" t="s">
        <v>4162</v>
      </c>
      <c r="P40" s="36" t="s">
        <v>257</v>
      </c>
      <c r="Q40" s="36" t="s">
        <v>4163</v>
      </c>
      <c r="R40" s="36" t="s">
        <v>321</v>
      </c>
      <c r="S40" s="36" t="s">
        <v>322</v>
      </c>
      <c r="T40" s="36" t="s">
        <v>227</v>
      </c>
      <c r="U40" s="36" t="s">
        <v>260</v>
      </c>
      <c r="V40" s="36">
        <v>2</v>
      </c>
      <c r="W40" s="36" t="s">
        <v>261</v>
      </c>
      <c r="X40" s="36" t="s">
        <v>4272</v>
      </c>
      <c r="Y40" s="36" t="s">
        <v>323</v>
      </c>
      <c r="Z40" s="36" t="s">
        <v>260</v>
      </c>
      <c r="AA40" s="36" t="s">
        <v>263</v>
      </c>
      <c r="AB40" s="36" t="s">
        <v>260</v>
      </c>
      <c r="AC40" s="36"/>
      <c r="AD40" s="36" t="s">
        <v>260</v>
      </c>
      <c r="AE40" s="36" t="s">
        <v>4273</v>
      </c>
      <c r="AF40" s="36" t="s">
        <v>334</v>
      </c>
      <c r="AG40" s="36" t="s">
        <v>291</v>
      </c>
      <c r="AH40" s="36" t="s">
        <v>325</v>
      </c>
      <c r="AI40" s="36" t="s">
        <v>260</v>
      </c>
    </row>
    <row r="41" spans="1:35" ht="19.5" customHeight="1" x14ac:dyDescent="0.25">
      <c r="A41" s="68" t="s">
        <v>74</v>
      </c>
      <c r="B41" s="29" t="s">
        <v>75</v>
      </c>
      <c r="C41" s="29" t="s">
        <v>280</v>
      </c>
      <c r="D41" s="140" t="s">
        <v>4327</v>
      </c>
      <c r="E41" s="29" t="s">
        <v>4281</v>
      </c>
      <c r="F41" s="29" t="s">
        <v>4282</v>
      </c>
      <c r="G41" s="29" t="s">
        <v>4159</v>
      </c>
      <c r="H41" s="29" t="s">
        <v>4283</v>
      </c>
      <c r="I41" s="29" t="s">
        <v>213</v>
      </c>
      <c r="J41" s="50">
        <v>2132.8000000000002</v>
      </c>
      <c r="K41" s="50">
        <v>2068.81</v>
      </c>
      <c r="L41" s="51">
        <v>0.03</v>
      </c>
      <c r="M41" s="29" t="s">
        <v>227</v>
      </c>
      <c r="N41" s="36" t="s">
        <v>4161</v>
      </c>
      <c r="O41" s="36" t="s">
        <v>4162</v>
      </c>
      <c r="P41" s="36" t="s">
        <v>257</v>
      </c>
      <c r="Q41" s="36" t="s">
        <v>4163</v>
      </c>
      <c r="R41" s="36" t="s">
        <v>321</v>
      </c>
      <c r="S41" s="36" t="s">
        <v>322</v>
      </c>
      <c r="T41" s="36" t="s">
        <v>227</v>
      </c>
      <c r="U41" s="36" t="s">
        <v>260</v>
      </c>
      <c r="V41" s="36">
        <v>1</v>
      </c>
      <c r="W41" s="36" t="s">
        <v>261</v>
      </c>
      <c r="X41" s="36">
        <v>18</v>
      </c>
      <c r="Y41" s="36" t="s">
        <v>323</v>
      </c>
      <c r="Z41" s="36" t="s">
        <v>260</v>
      </c>
      <c r="AA41" s="36" t="s">
        <v>263</v>
      </c>
      <c r="AB41" s="36" t="s">
        <v>260</v>
      </c>
      <c r="AC41" s="36"/>
      <c r="AD41" s="36" t="s">
        <v>260</v>
      </c>
      <c r="AE41" s="36" t="s">
        <v>4273</v>
      </c>
      <c r="AF41" s="36" t="s">
        <v>324</v>
      </c>
      <c r="AG41" s="36" t="s">
        <v>291</v>
      </c>
      <c r="AH41" s="36" t="s">
        <v>325</v>
      </c>
      <c r="AI41" s="36" t="s">
        <v>260</v>
      </c>
    </row>
    <row r="42" spans="1:35" ht="19.5" customHeight="1" x14ac:dyDescent="0.25">
      <c r="A42" s="68" t="s">
        <v>74</v>
      </c>
      <c r="B42" s="29" t="s">
        <v>75</v>
      </c>
      <c r="C42" s="29" t="s">
        <v>280</v>
      </c>
      <c r="D42" s="140" t="s">
        <v>4327</v>
      </c>
      <c r="E42" s="29" t="s">
        <v>4284</v>
      </c>
      <c r="F42" s="29" t="s">
        <v>4285</v>
      </c>
      <c r="G42" s="29" t="s">
        <v>4159</v>
      </c>
      <c r="H42" s="29" t="s">
        <v>4286</v>
      </c>
      <c r="I42" s="29" t="s">
        <v>213</v>
      </c>
      <c r="J42" s="50">
        <v>5865.19</v>
      </c>
      <c r="K42" s="50">
        <v>5689.23</v>
      </c>
      <c r="L42" s="51">
        <v>0.03</v>
      </c>
      <c r="M42" s="29" t="s">
        <v>227</v>
      </c>
      <c r="N42" s="36" t="s">
        <v>4161</v>
      </c>
      <c r="O42" s="36" t="s">
        <v>4162</v>
      </c>
      <c r="P42" s="36" t="s">
        <v>257</v>
      </c>
      <c r="Q42" s="36" t="s">
        <v>4163</v>
      </c>
      <c r="R42" s="36" t="s">
        <v>321</v>
      </c>
      <c r="S42" s="36" t="s">
        <v>322</v>
      </c>
      <c r="T42" s="36" t="s">
        <v>227</v>
      </c>
      <c r="U42" s="36" t="s">
        <v>260</v>
      </c>
      <c r="V42" s="36">
        <v>1</v>
      </c>
      <c r="W42" s="36" t="s">
        <v>261</v>
      </c>
      <c r="X42" s="36">
        <v>18</v>
      </c>
      <c r="Y42" s="36" t="s">
        <v>323</v>
      </c>
      <c r="Z42" s="36" t="s">
        <v>260</v>
      </c>
      <c r="AA42" s="36" t="s">
        <v>263</v>
      </c>
      <c r="AB42" s="36" t="s">
        <v>260</v>
      </c>
      <c r="AC42" s="36"/>
      <c r="AD42" s="36" t="s">
        <v>260</v>
      </c>
      <c r="AE42" s="36" t="s">
        <v>4273</v>
      </c>
      <c r="AF42" s="36" t="s">
        <v>331</v>
      </c>
      <c r="AG42" s="36" t="s">
        <v>291</v>
      </c>
      <c r="AH42" s="36" t="s">
        <v>325</v>
      </c>
      <c r="AI42" s="36" t="s">
        <v>260</v>
      </c>
    </row>
    <row r="43" spans="1:35" ht="19.5" customHeight="1" x14ac:dyDescent="0.25">
      <c r="A43" s="68" t="s">
        <v>74</v>
      </c>
      <c r="B43" s="29" t="s">
        <v>75</v>
      </c>
      <c r="C43" s="29" t="s">
        <v>280</v>
      </c>
      <c r="D43" s="140" t="s">
        <v>4327</v>
      </c>
      <c r="E43" s="29" t="s">
        <v>4287</v>
      </c>
      <c r="F43" s="29" t="s">
        <v>4288</v>
      </c>
      <c r="G43" s="29" t="s">
        <v>4159</v>
      </c>
      <c r="H43" s="29" t="s">
        <v>4289</v>
      </c>
      <c r="I43" s="29" t="s">
        <v>213</v>
      </c>
      <c r="J43" s="50">
        <v>8590.43</v>
      </c>
      <c r="K43" s="50">
        <v>8332.7199999999993</v>
      </c>
      <c r="L43" s="51">
        <v>0.03</v>
      </c>
      <c r="M43" s="29" t="s">
        <v>227</v>
      </c>
      <c r="N43" s="36" t="s">
        <v>4161</v>
      </c>
      <c r="O43" s="36" t="s">
        <v>4162</v>
      </c>
      <c r="P43" s="36" t="s">
        <v>257</v>
      </c>
      <c r="Q43" s="36" t="s">
        <v>4163</v>
      </c>
      <c r="R43" s="36" t="s">
        <v>321</v>
      </c>
      <c r="S43" s="36" t="s">
        <v>322</v>
      </c>
      <c r="T43" s="36" t="s">
        <v>227</v>
      </c>
      <c r="U43" s="36" t="s">
        <v>260</v>
      </c>
      <c r="V43" s="36">
        <v>1</v>
      </c>
      <c r="W43" s="36" t="s">
        <v>261</v>
      </c>
      <c r="X43" s="36">
        <v>18</v>
      </c>
      <c r="Y43" s="36" t="s">
        <v>323</v>
      </c>
      <c r="Z43" s="36" t="s">
        <v>260</v>
      </c>
      <c r="AA43" s="36" t="s">
        <v>263</v>
      </c>
      <c r="AB43" s="36" t="s">
        <v>260</v>
      </c>
      <c r="AC43" s="36"/>
      <c r="AD43" s="36" t="s">
        <v>260</v>
      </c>
      <c r="AE43" s="36" t="s">
        <v>4273</v>
      </c>
      <c r="AF43" s="36" t="s">
        <v>337</v>
      </c>
      <c r="AG43" s="36" t="s">
        <v>291</v>
      </c>
      <c r="AH43" s="36" t="s">
        <v>325</v>
      </c>
      <c r="AI43" s="36" t="s">
        <v>260</v>
      </c>
    </row>
    <row r="44" spans="1:35" ht="19.5" customHeight="1" x14ac:dyDescent="0.25">
      <c r="A44" s="112" t="s">
        <v>85</v>
      </c>
      <c r="B44" s="29" t="s">
        <v>86</v>
      </c>
      <c r="C44" s="121" t="s">
        <v>252</v>
      </c>
      <c r="D44" s="140" t="s">
        <v>4324</v>
      </c>
      <c r="E44" s="29" t="s">
        <v>926</v>
      </c>
      <c r="F44" s="36" t="s">
        <v>227</v>
      </c>
      <c r="G44" s="36" t="s">
        <v>927</v>
      </c>
      <c r="H44" s="36" t="s">
        <v>928</v>
      </c>
      <c r="I44" s="36" t="s">
        <v>929</v>
      </c>
      <c r="J44" s="50">
        <v>259.69</v>
      </c>
      <c r="K44" s="50">
        <v>254.49619999999999</v>
      </c>
      <c r="L44" s="51">
        <v>0.02</v>
      </c>
      <c r="M44" s="36" t="s">
        <v>227</v>
      </c>
      <c r="N44" s="36">
        <v>42</v>
      </c>
      <c r="O44" s="36" t="s">
        <v>881</v>
      </c>
      <c r="P44" s="36" t="s">
        <v>257</v>
      </c>
      <c r="Q44" s="36" t="s">
        <v>4163</v>
      </c>
      <c r="R44" s="36">
        <v>7.2</v>
      </c>
      <c r="S44" s="36" t="s">
        <v>273</v>
      </c>
      <c r="T44" s="36" t="s">
        <v>882</v>
      </c>
      <c r="U44" s="36" t="s">
        <v>260</v>
      </c>
      <c r="V44" s="36">
        <v>2</v>
      </c>
      <c r="W44" s="36" t="s">
        <v>261</v>
      </c>
      <c r="X44" s="36">
        <v>25</v>
      </c>
      <c r="Y44" s="36" t="s">
        <v>913</v>
      </c>
      <c r="Z44" s="36" t="s">
        <v>260</v>
      </c>
      <c r="AA44" s="36" t="s">
        <v>263</v>
      </c>
      <c r="AB44" s="36" t="s">
        <v>260</v>
      </c>
      <c r="AC44" s="36" t="s">
        <v>227</v>
      </c>
      <c r="AD44" s="36" t="s">
        <v>265</v>
      </c>
      <c r="AE44" s="36" t="s">
        <v>266</v>
      </c>
      <c r="AF44" s="36" t="s">
        <v>884</v>
      </c>
      <c r="AG44" s="36" t="s">
        <v>268</v>
      </c>
      <c r="AH44" s="36" t="s">
        <v>931</v>
      </c>
      <c r="AI44" s="36" t="s">
        <v>269</v>
      </c>
    </row>
    <row r="45" spans="1:35" ht="19.5" customHeight="1" x14ac:dyDescent="0.25">
      <c r="A45" s="112" t="s">
        <v>85</v>
      </c>
      <c r="B45" s="29" t="s">
        <v>86</v>
      </c>
      <c r="C45" s="121" t="s">
        <v>252</v>
      </c>
      <c r="D45" s="140" t="s">
        <v>4324</v>
      </c>
      <c r="E45" s="29" t="s">
        <v>932</v>
      </c>
      <c r="F45" s="36" t="s">
        <v>227</v>
      </c>
      <c r="G45" s="36" t="s">
        <v>933</v>
      </c>
      <c r="H45" s="36" t="s">
        <v>934</v>
      </c>
      <c r="I45" s="36" t="s">
        <v>929</v>
      </c>
      <c r="J45" s="50">
        <v>269.56</v>
      </c>
      <c r="K45" s="50">
        <v>264.16879999999998</v>
      </c>
      <c r="L45" s="51">
        <v>0.02</v>
      </c>
      <c r="M45" s="36" t="s">
        <v>227</v>
      </c>
      <c r="N45" s="36">
        <v>42</v>
      </c>
      <c r="O45" s="36" t="s">
        <v>881</v>
      </c>
      <c r="P45" s="36" t="s">
        <v>257</v>
      </c>
      <c r="Q45" s="36" t="s">
        <v>4163</v>
      </c>
      <c r="R45" s="36">
        <v>9.6</v>
      </c>
      <c r="S45" s="36" t="s">
        <v>891</v>
      </c>
      <c r="T45" s="36" t="s">
        <v>882</v>
      </c>
      <c r="U45" s="36" t="s">
        <v>260</v>
      </c>
      <c r="V45" s="36">
        <v>2</v>
      </c>
      <c r="W45" s="36" t="s">
        <v>261</v>
      </c>
      <c r="X45" s="36">
        <v>25</v>
      </c>
      <c r="Y45" s="36" t="s">
        <v>917</v>
      </c>
      <c r="Z45" s="36" t="s">
        <v>260</v>
      </c>
      <c r="AA45" s="36" t="s">
        <v>263</v>
      </c>
      <c r="AB45" s="36" t="s">
        <v>260</v>
      </c>
      <c r="AC45" s="36" t="s">
        <v>227</v>
      </c>
      <c r="AD45" s="36" t="s">
        <v>265</v>
      </c>
      <c r="AE45" s="36" t="s">
        <v>266</v>
      </c>
      <c r="AF45" s="36" t="s">
        <v>884</v>
      </c>
      <c r="AG45" s="36" t="s">
        <v>268</v>
      </c>
      <c r="AH45" s="36" t="s">
        <v>931</v>
      </c>
      <c r="AI45" s="36" t="s">
        <v>269</v>
      </c>
    </row>
    <row r="46" spans="1:35" ht="19.5" customHeight="1" x14ac:dyDescent="0.25">
      <c r="A46" s="112" t="s">
        <v>85</v>
      </c>
      <c r="B46" s="29" t="s">
        <v>86</v>
      </c>
      <c r="C46" s="121" t="s">
        <v>252</v>
      </c>
      <c r="D46" s="140" t="s">
        <v>4324</v>
      </c>
      <c r="E46" s="29" t="s">
        <v>935</v>
      </c>
      <c r="F46" s="36" t="s">
        <v>227</v>
      </c>
      <c r="G46" s="36" t="s">
        <v>936</v>
      </c>
      <c r="H46" s="36" t="s">
        <v>937</v>
      </c>
      <c r="I46" s="36" t="s">
        <v>929</v>
      </c>
      <c r="J46" s="50">
        <v>108.61</v>
      </c>
      <c r="K46" s="50">
        <v>106.4378</v>
      </c>
      <c r="L46" s="51">
        <v>0.02</v>
      </c>
      <c r="M46" s="36" t="s">
        <v>227</v>
      </c>
      <c r="N46" s="36">
        <v>42</v>
      </c>
      <c r="O46" s="36" t="s">
        <v>881</v>
      </c>
      <c r="P46" s="36" t="s">
        <v>257</v>
      </c>
      <c r="Q46" s="36" t="s">
        <v>4163</v>
      </c>
      <c r="R46" s="36">
        <v>9.6</v>
      </c>
      <c r="S46" s="36" t="s">
        <v>891</v>
      </c>
      <c r="T46" s="36" t="s">
        <v>882</v>
      </c>
      <c r="U46" s="36" t="s">
        <v>260</v>
      </c>
      <c r="V46" s="36">
        <v>1</v>
      </c>
      <c r="W46" s="36" t="s">
        <v>261</v>
      </c>
      <c r="X46" s="36">
        <v>25</v>
      </c>
      <c r="Y46" s="36" t="s">
        <v>917</v>
      </c>
      <c r="Z46" s="36" t="s">
        <v>260</v>
      </c>
      <c r="AA46" s="36" t="s">
        <v>263</v>
      </c>
      <c r="AB46" s="36" t="s">
        <v>260</v>
      </c>
      <c r="AC46" s="36" t="s">
        <v>227</v>
      </c>
      <c r="AD46" s="36" t="s">
        <v>265</v>
      </c>
      <c r="AE46" s="36" t="s">
        <v>289</v>
      </c>
      <c r="AF46" s="36" t="s">
        <v>884</v>
      </c>
      <c r="AG46" s="36" t="s">
        <v>268</v>
      </c>
      <c r="AH46" s="36" t="s">
        <v>931</v>
      </c>
      <c r="AI46" s="36" t="s">
        <v>269</v>
      </c>
    </row>
    <row r="47" spans="1:35" ht="19.5" customHeight="1" x14ac:dyDescent="0.25">
      <c r="A47" s="112" t="s">
        <v>85</v>
      </c>
      <c r="B47" s="29" t="s">
        <v>86</v>
      </c>
      <c r="C47" s="121" t="s">
        <v>4323</v>
      </c>
      <c r="D47" s="140" t="s">
        <v>4324</v>
      </c>
      <c r="E47" s="29" t="s">
        <v>938</v>
      </c>
      <c r="F47" s="55" t="s">
        <v>227</v>
      </c>
      <c r="G47" s="29" t="s">
        <v>939</v>
      </c>
      <c r="H47" s="29" t="s">
        <v>940</v>
      </c>
      <c r="I47" s="55" t="s">
        <v>929</v>
      </c>
      <c r="J47" s="50">
        <v>213.28</v>
      </c>
      <c r="K47" s="50">
        <v>209.01439999999999</v>
      </c>
      <c r="L47" s="51">
        <v>0.02</v>
      </c>
      <c r="M47" s="36" t="s">
        <v>903</v>
      </c>
      <c r="N47" s="36">
        <v>30</v>
      </c>
      <c r="O47" s="36" t="s">
        <v>881</v>
      </c>
      <c r="P47" s="36" t="s">
        <v>257</v>
      </c>
      <c r="Q47" s="36" t="s">
        <v>4163</v>
      </c>
      <c r="R47" s="36">
        <v>7.68</v>
      </c>
      <c r="S47" s="36" t="s">
        <v>821</v>
      </c>
      <c r="T47" s="46">
        <v>0.99</v>
      </c>
      <c r="U47" s="36" t="s">
        <v>941</v>
      </c>
      <c r="V47" s="36">
        <v>2</v>
      </c>
      <c r="W47" s="36" t="s">
        <v>261</v>
      </c>
      <c r="X47" s="36">
        <v>18</v>
      </c>
      <c r="Y47" s="36" t="s">
        <v>942</v>
      </c>
      <c r="Z47" s="36" t="s">
        <v>260</v>
      </c>
      <c r="AA47" s="36" t="s">
        <v>263</v>
      </c>
      <c r="AB47" s="36" t="s">
        <v>260</v>
      </c>
      <c r="AC47" s="36" t="s">
        <v>227</v>
      </c>
      <c r="AD47" s="36" t="s">
        <v>265</v>
      </c>
      <c r="AE47" s="36" t="s">
        <v>266</v>
      </c>
      <c r="AF47" s="36" t="s">
        <v>943</v>
      </c>
      <c r="AG47" s="36" t="s">
        <v>982</v>
      </c>
      <c r="AH47" s="36" t="s">
        <v>944</v>
      </c>
      <c r="AI47" s="36" t="s">
        <v>269</v>
      </c>
    </row>
    <row r="48" spans="1:35" ht="19.5" customHeight="1" x14ac:dyDescent="0.25">
      <c r="A48" s="112" t="s">
        <v>85</v>
      </c>
      <c r="B48" s="29" t="s">
        <v>86</v>
      </c>
      <c r="C48" s="121" t="s">
        <v>977</v>
      </c>
      <c r="D48" s="140" t="s">
        <v>4324</v>
      </c>
      <c r="E48" s="29" t="s">
        <v>945</v>
      </c>
      <c r="F48" s="55" t="s">
        <v>227</v>
      </c>
      <c r="G48" s="29" t="s">
        <v>945</v>
      </c>
      <c r="H48" s="29" t="s">
        <v>946</v>
      </c>
      <c r="I48" s="55" t="s">
        <v>929</v>
      </c>
      <c r="J48" s="50">
        <v>213.28</v>
      </c>
      <c r="K48" s="50">
        <v>209.01439999999999</v>
      </c>
      <c r="L48" s="51">
        <v>0.02</v>
      </c>
      <c r="M48" s="36" t="s">
        <v>903</v>
      </c>
      <c r="N48" s="36">
        <v>30</v>
      </c>
      <c r="O48" s="36" t="s">
        <v>881</v>
      </c>
      <c r="P48" s="36" t="s">
        <v>257</v>
      </c>
      <c r="Q48" s="36" t="s">
        <v>4163</v>
      </c>
      <c r="R48" s="36" t="s">
        <v>947</v>
      </c>
      <c r="S48" s="36" t="s">
        <v>981</v>
      </c>
      <c r="T48" s="36" t="s">
        <v>882</v>
      </c>
      <c r="U48" s="36" t="s">
        <v>260</v>
      </c>
      <c r="V48" s="36">
        <v>2</v>
      </c>
      <c r="W48" s="36" t="s">
        <v>261</v>
      </c>
      <c r="X48" s="36">
        <v>18</v>
      </c>
      <c r="Y48" s="36" t="s">
        <v>262</v>
      </c>
      <c r="Z48" s="36" t="s">
        <v>260</v>
      </c>
      <c r="AA48" s="36" t="s">
        <v>263</v>
      </c>
      <c r="AB48" s="36" t="s">
        <v>260</v>
      </c>
      <c r="AC48" s="36" t="s">
        <v>227</v>
      </c>
      <c r="AD48" s="36" t="s">
        <v>265</v>
      </c>
      <c r="AE48" s="36" t="s">
        <v>266</v>
      </c>
      <c r="AF48" s="36" t="s">
        <v>949</v>
      </c>
      <c r="AG48" s="36" t="s">
        <v>4290</v>
      </c>
      <c r="AH48" s="36" t="s">
        <v>826</v>
      </c>
      <c r="AI48" s="36" t="s">
        <v>269</v>
      </c>
    </row>
    <row r="49" spans="1:35" ht="19.5" customHeight="1" x14ac:dyDescent="0.25">
      <c r="A49" s="112" t="s">
        <v>85</v>
      </c>
      <c r="B49" s="29" t="s">
        <v>86</v>
      </c>
      <c r="C49" s="121" t="s">
        <v>977</v>
      </c>
      <c r="D49" s="140" t="s">
        <v>4324</v>
      </c>
      <c r="E49" s="29" t="s">
        <v>950</v>
      </c>
      <c r="F49" s="55" t="s">
        <v>227</v>
      </c>
      <c r="G49" s="29" t="s">
        <v>951</v>
      </c>
      <c r="H49" s="29" t="s">
        <v>952</v>
      </c>
      <c r="I49" s="55" t="s">
        <v>929</v>
      </c>
      <c r="J49" s="50">
        <v>238.95</v>
      </c>
      <c r="K49" s="50">
        <v>234.17099999999999</v>
      </c>
      <c r="L49" s="51">
        <v>0.02</v>
      </c>
      <c r="M49" s="36" t="s">
        <v>903</v>
      </c>
      <c r="N49" s="36">
        <v>30</v>
      </c>
      <c r="O49" s="36" t="s">
        <v>881</v>
      </c>
      <c r="P49" s="36" t="s">
        <v>257</v>
      </c>
      <c r="Q49" s="36" t="s">
        <v>4163</v>
      </c>
      <c r="R49" s="36" t="s">
        <v>947</v>
      </c>
      <c r="S49" s="36" t="s">
        <v>981</v>
      </c>
      <c r="T49" s="36" t="s">
        <v>882</v>
      </c>
      <c r="U49" s="113" t="s">
        <v>260</v>
      </c>
      <c r="V49" s="36">
        <v>2</v>
      </c>
      <c r="W49" s="36" t="s">
        <v>261</v>
      </c>
      <c r="X49" s="36">
        <v>18</v>
      </c>
      <c r="Y49" s="36" t="s">
        <v>262</v>
      </c>
      <c r="Z49" s="36" t="s">
        <v>260</v>
      </c>
      <c r="AA49" s="36" t="s">
        <v>263</v>
      </c>
      <c r="AB49" s="36" t="s">
        <v>260</v>
      </c>
      <c r="AC49" s="36" t="s">
        <v>227</v>
      </c>
      <c r="AD49" s="36" t="s">
        <v>265</v>
      </c>
      <c r="AE49" s="36" t="s">
        <v>266</v>
      </c>
      <c r="AF49" s="36" t="s">
        <v>953</v>
      </c>
      <c r="AG49" s="36" t="s">
        <v>4291</v>
      </c>
      <c r="AH49" s="36" t="s">
        <v>826</v>
      </c>
      <c r="AI49" s="36" t="s">
        <v>269</v>
      </c>
    </row>
    <row r="50" spans="1:35" ht="19.5" customHeight="1" x14ac:dyDescent="0.25">
      <c r="A50" s="68" t="s">
        <v>74</v>
      </c>
      <c r="B50" s="29" t="s">
        <v>75</v>
      </c>
      <c r="C50" s="29" t="s">
        <v>280</v>
      </c>
      <c r="D50" s="140" t="s">
        <v>4327</v>
      </c>
      <c r="E50" s="29" t="s">
        <v>4292</v>
      </c>
      <c r="F50" s="29" t="s">
        <v>4293</v>
      </c>
      <c r="G50" s="29" t="s">
        <v>4159</v>
      </c>
      <c r="H50" s="29" t="s">
        <v>4294</v>
      </c>
      <c r="I50" s="29" t="s">
        <v>213</v>
      </c>
      <c r="J50" s="50">
        <v>37323.93</v>
      </c>
      <c r="K50" s="50">
        <v>36204.21</v>
      </c>
      <c r="L50" s="51">
        <v>0.03</v>
      </c>
      <c r="M50" s="45" t="s">
        <v>227</v>
      </c>
      <c r="N50" s="36" t="s">
        <v>4161</v>
      </c>
      <c r="O50" s="36" t="s">
        <v>4162</v>
      </c>
      <c r="P50" s="36" t="s">
        <v>257</v>
      </c>
      <c r="Q50" s="36" t="s">
        <v>4295</v>
      </c>
      <c r="R50" s="36" t="s">
        <v>347</v>
      </c>
      <c r="S50" s="36" t="s">
        <v>348</v>
      </c>
      <c r="T50" s="114" t="s">
        <v>349</v>
      </c>
      <c r="U50" s="36" t="s">
        <v>227</v>
      </c>
      <c r="V50" s="37" t="s">
        <v>4296</v>
      </c>
      <c r="W50" s="36" t="s">
        <v>1284</v>
      </c>
      <c r="X50" s="36">
        <v>14</v>
      </c>
      <c r="Y50" s="36" t="s">
        <v>435</v>
      </c>
      <c r="Z50" s="36" t="s">
        <v>260</v>
      </c>
      <c r="AA50" s="36" t="s">
        <v>263</v>
      </c>
      <c r="AB50" s="36" t="s">
        <v>260</v>
      </c>
      <c r="AC50" s="36" t="s">
        <v>4297</v>
      </c>
      <c r="AD50" s="36" t="s">
        <v>351</v>
      </c>
      <c r="AE50" s="36" t="s">
        <v>352</v>
      </c>
      <c r="AF50" s="36" t="s">
        <v>4298</v>
      </c>
      <c r="AG50" s="36" t="s">
        <v>291</v>
      </c>
      <c r="AH50" s="36" t="s">
        <v>325</v>
      </c>
      <c r="AI50" s="36" t="s">
        <v>260</v>
      </c>
    </row>
    <row r="51" spans="1:35" ht="19.5" customHeight="1" x14ac:dyDescent="0.25">
      <c r="A51" s="68" t="s">
        <v>74</v>
      </c>
      <c r="B51" s="29" t="s">
        <v>75</v>
      </c>
      <c r="C51" s="29" t="s">
        <v>280</v>
      </c>
      <c r="D51" s="140" t="s">
        <v>4327</v>
      </c>
      <c r="E51" s="29" t="s">
        <v>4299</v>
      </c>
      <c r="F51" s="29" t="s">
        <v>4300</v>
      </c>
      <c r="G51" s="29" t="s">
        <v>4159</v>
      </c>
      <c r="H51" s="29" t="s">
        <v>4301</v>
      </c>
      <c r="I51" s="29" t="s">
        <v>213</v>
      </c>
      <c r="J51" s="50">
        <v>56282.12</v>
      </c>
      <c r="K51" s="50">
        <v>54593.65</v>
      </c>
      <c r="L51" s="51">
        <v>0.03</v>
      </c>
      <c r="M51" s="45" t="s">
        <v>227</v>
      </c>
      <c r="N51" s="36" t="s">
        <v>4161</v>
      </c>
      <c r="O51" s="36" t="s">
        <v>4162</v>
      </c>
      <c r="P51" s="36" t="s">
        <v>257</v>
      </c>
      <c r="Q51" s="36" t="s">
        <v>4295</v>
      </c>
      <c r="R51" s="36" t="s">
        <v>347</v>
      </c>
      <c r="S51" s="36" t="s">
        <v>348</v>
      </c>
      <c r="T51" s="114" t="s">
        <v>349</v>
      </c>
      <c r="U51" s="36" t="s">
        <v>227</v>
      </c>
      <c r="V51" s="37" t="s">
        <v>4296</v>
      </c>
      <c r="W51" s="36" t="s">
        <v>1284</v>
      </c>
      <c r="X51" s="36">
        <v>14</v>
      </c>
      <c r="Y51" s="36" t="s">
        <v>435</v>
      </c>
      <c r="Z51" s="36" t="s">
        <v>260</v>
      </c>
      <c r="AA51" s="36" t="s">
        <v>263</v>
      </c>
      <c r="AB51" s="36" t="s">
        <v>260</v>
      </c>
      <c r="AC51" s="36" t="s">
        <v>4297</v>
      </c>
      <c r="AD51" s="36" t="s">
        <v>351</v>
      </c>
      <c r="AE51" s="36" t="s">
        <v>352</v>
      </c>
      <c r="AF51" s="36" t="s">
        <v>4298</v>
      </c>
      <c r="AG51" s="36" t="s">
        <v>291</v>
      </c>
      <c r="AH51" s="36" t="s">
        <v>325</v>
      </c>
      <c r="AI51" s="36" t="s">
        <v>260</v>
      </c>
    </row>
    <row r="52" spans="1:35" ht="19.5" customHeight="1" x14ac:dyDescent="0.25">
      <c r="A52" s="68" t="s">
        <v>74</v>
      </c>
      <c r="B52" s="29" t="s">
        <v>75</v>
      </c>
      <c r="C52" s="29" t="s">
        <v>280</v>
      </c>
      <c r="D52" s="140" t="s">
        <v>4327</v>
      </c>
      <c r="E52" s="29" t="s">
        <v>4302</v>
      </c>
      <c r="F52" s="29" t="s">
        <v>4303</v>
      </c>
      <c r="G52" s="29" t="s">
        <v>4159</v>
      </c>
      <c r="H52" s="29" t="s">
        <v>4304</v>
      </c>
      <c r="I52" s="29" t="s">
        <v>213</v>
      </c>
      <c r="J52" s="50">
        <v>74647.86</v>
      </c>
      <c r="K52" s="50">
        <v>72408.42</v>
      </c>
      <c r="L52" s="51">
        <v>0.03</v>
      </c>
      <c r="M52" s="45" t="s">
        <v>227</v>
      </c>
      <c r="N52" s="36" t="s">
        <v>4161</v>
      </c>
      <c r="O52" s="36" t="s">
        <v>4162</v>
      </c>
      <c r="P52" s="36" t="s">
        <v>257</v>
      </c>
      <c r="Q52" s="36" t="s">
        <v>4295</v>
      </c>
      <c r="R52" s="36" t="s">
        <v>347</v>
      </c>
      <c r="S52" s="36" t="s">
        <v>348</v>
      </c>
      <c r="T52" s="114" t="s">
        <v>349</v>
      </c>
      <c r="U52" s="36" t="s">
        <v>227</v>
      </c>
      <c r="V52" s="37" t="s">
        <v>4296</v>
      </c>
      <c r="W52" s="36" t="s">
        <v>1284</v>
      </c>
      <c r="X52" s="36">
        <v>14</v>
      </c>
      <c r="Y52" s="36" t="s">
        <v>435</v>
      </c>
      <c r="Z52" s="36" t="s">
        <v>260</v>
      </c>
      <c r="AA52" s="36" t="s">
        <v>263</v>
      </c>
      <c r="AB52" s="36" t="s">
        <v>260</v>
      </c>
      <c r="AC52" s="36" t="s">
        <v>4297</v>
      </c>
      <c r="AD52" s="36" t="s">
        <v>351</v>
      </c>
      <c r="AE52" s="36" t="s">
        <v>352</v>
      </c>
      <c r="AF52" s="36" t="s">
        <v>4298</v>
      </c>
      <c r="AG52" s="36" t="s">
        <v>291</v>
      </c>
      <c r="AH52" s="36" t="s">
        <v>325</v>
      </c>
      <c r="AI52" s="36" t="s">
        <v>260</v>
      </c>
    </row>
    <row r="53" spans="1:35" ht="19.5" customHeight="1" x14ac:dyDescent="0.25">
      <c r="A53" s="94" t="s">
        <v>74</v>
      </c>
      <c r="B53" s="95" t="s">
        <v>75</v>
      </c>
      <c r="C53" s="95" t="s">
        <v>280</v>
      </c>
      <c r="D53" s="140" t="s">
        <v>4327</v>
      </c>
      <c r="E53" s="95" t="s">
        <v>4305</v>
      </c>
      <c r="F53" s="95" t="s">
        <v>4306</v>
      </c>
      <c r="G53" s="95" t="s">
        <v>4159</v>
      </c>
      <c r="H53" s="95" t="s">
        <v>4307</v>
      </c>
      <c r="I53" s="95" t="s">
        <v>213</v>
      </c>
      <c r="J53" s="96">
        <v>112564.23</v>
      </c>
      <c r="K53" s="96">
        <v>109187.3</v>
      </c>
      <c r="L53" s="115">
        <v>0.03</v>
      </c>
      <c r="M53" s="45" t="s">
        <v>227</v>
      </c>
      <c r="N53" s="113" t="s">
        <v>4161</v>
      </c>
      <c r="O53" s="113" t="s">
        <v>4162</v>
      </c>
      <c r="P53" s="113" t="s">
        <v>257</v>
      </c>
      <c r="Q53" s="36" t="s">
        <v>4295</v>
      </c>
      <c r="R53" s="113" t="s">
        <v>347</v>
      </c>
      <c r="S53" s="113" t="s">
        <v>348</v>
      </c>
      <c r="T53" s="116" t="s">
        <v>349</v>
      </c>
      <c r="U53" s="36" t="s">
        <v>227</v>
      </c>
      <c r="V53" s="117" t="s">
        <v>4296</v>
      </c>
      <c r="W53" s="113" t="s">
        <v>1284</v>
      </c>
      <c r="X53" s="113">
        <v>14</v>
      </c>
      <c r="Y53" s="113" t="s">
        <v>435</v>
      </c>
      <c r="Z53" s="113" t="s">
        <v>260</v>
      </c>
      <c r="AA53" s="113" t="s">
        <v>263</v>
      </c>
      <c r="AB53" s="113" t="s">
        <v>260</v>
      </c>
      <c r="AC53" s="113" t="s">
        <v>4297</v>
      </c>
      <c r="AD53" s="113" t="s">
        <v>351</v>
      </c>
      <c r="AE53" s="113" t="s">
        <v>352</v>
      </c>
      <c r="AF53" s="113" t="s">
        <v>4298</v>
      </c>
      <c r="AG53" s="113" t="s">
        <v>291</v>
      </c>
      <c r="AH53" s="113" t="s">
        <v>325</v>
      </c>
      <c r="AI53" s="113" t="s">
        <v>260</v>
      </c>
    </row>
    <row r="54" spans="1:35" ht="19.5" customHeight="1" x14ac:dyDescent="0.25">
      <c r="A54" s="45" t="s">
        <v>85</v>
      </c>
      <c r="B54" s="45" t="s">
        <v>86</v>
      </c>
      <c r="C54" s="121" t="s">
        <v>977</v>
      </c>
      <c r="D54" s="140" t="s">
        <v>4324</v>
      </c>
      <c r="E54" s="45" t="s">
        <v>954</v>
      </c>
      <c r="F54" s="45" t="s">
        <v>227</v>
      </c>
      <c r="G54" s="45" t="s">
        <v>955</v>
      </c>
      <c r="H54" s="45" t="s">
        <v>956</v>
      </c>
      <c r="I54" s="45" t="s">
        <v>929</v>
      </c>
      <c r="J54" s="118">
        <v>469.02</v>
      </c>
      <c r="K54" s="118">
        <v>459.64</v>
      </c>
      <c r="L54" s="119">
        <v>0.02</v>
      </c>
      <c r="M54" s="45" t="s">
        <v>227</v>
      </c>
      <c r="N54" s="45">
        <v>30</v>
      </c>
      <c r="O54" s="45" t="s">
        <v>881</v>
      </c>
      <c r="P54" s="45" t="s">
        <v>257</v>
      </c>
      <c r="Q54" s="36" t="s">
        <v>4163</v>
      </c>
      <c r="R54" s="45" t="s">
        <v>449</v>
      </c>
      <c r="S54" s="45" t="s">
        <v>348</v>
      </c>
      <c r="T54" s="45" t="s">
        <v>882</v>
      </c>
      <c r="U54" s="45" t="s">
        <v>260</v>
      </c>
      <c r="V54" s="45">
        <v>2</v>
      </c>
      <c r="W54" s="45" t="s">
        <v>261</v>
      </c>
      <c r="X54" s="45">
        <v>18</v>
      </c>
      <c r="Y54" s="45" t="s">
        <v>948</v>
      </c>
      <c r="Z54" s="45" t="s">
        <v>260</v>
      </c>
      <c r="AA54" s="45" t="s">
        <v>263</v>
      </c>
      <c r="AB54" s="45" t="s">
        <v>260</v>
      </c>
      <c r="AC54" s="45" t="s">
        <v>227</v>
      </c>
      <c r="AD54" s="45" t="s">
        <v>265</v>
      </c>
      <c r="AE54" s="45" t="s">
        <v>266</v>
      </c>
      <c r="AF54" s="45" t="s">
        <v>4308</v>
      </c>
      <c r="AG54" s="45" t="s">
        <v>930</v>
      </c>
      <c r="AH54" s="45" t="s">
        <v>826</v>
      </c>
      <c r="AI54" s="45" t="s">
        <v>269</v>
      </c>
    </row>
    <row r="55" spans="1:35" ht="19.5" customHeight="1" x14ac:dyDescent="0.25">
      <c r="A55" s="226" t="s">
        <v>85</v>
      </c>
      <c r="B55" s="148" t="s">
        <v>86</v>
      </c>
      <c r="C55" s="227" t="s">
        <v>280</v>
      </c>
      <c r="D55" s="140" t="s">
        <v>4327</v>
      </c>
      <c r="E55" s="149" t="s">
        <v>4393</v>
      </c>
      <c r="F55" s="148" t="s">
        <v>227</v>
      </c>
      <c r="G55" s="149" t="s">
        <v>4393</v>
      </c>
      <c r="H55" s="228" t="s">
        <v>4394</v>
      </c>
      <c r="I55" s="229" t="s">
        <v>929</v>
      </c>
      <c r="J55" s="230">
        <v>630.95000000000005</v>
      </c>
      <c r="K55" s="218">
        <v>618.33000000000004</v>
      </c>
      <c r="L55" s="219">
        <v>0.02</v>
      </c>
      <c r="M55" s="220" t="s">
        <v>227</v>
      </c>
      <c r="N55" s="220">
        <v>30</v>
      </c>
      <c r="O55" s="220" t="s">
        <v>881</v>
      </c>
      <c r="P55" s="220" t="s">
        <v>257</v>
      </c>
      <c r="Q55" s="221" t="s">
        <v>4163</v>
      </c>
      <c r="R55" s="231" t="s">
        <v>449</v>
      </c>
      <c r="S55" s="231" t="s">
        <v>348</v>
      </c>
      <c r="T55" s="231" t="s">
        <v>882</v>
      </c>
      <c r="U55" s="231" t="s">
        <v>260</v>
      </c>
      <c r="V55" s="231">
        <v>2</v>
      </c>
      <c r="W55" s="231" t="s">
        <v>4486</v>
      </c>
      <c r="X55" s="231">
        <v>18</v>
      </c>
      <c r="Y55" s="231" t="s">
        <v>323</v>
      </c>
      <c r="Z55" s="231" t="s">
        <v>260</v>
      </c>
      <c r="AA55" s="231" t="s">
        <v>263</v>
      </c>
      <c r="AB55" s="231" t="s">
        <v>260</v>
      </c>
      <c r="AC55" s="231" t="s">
        <v>227</v>
      </c>
      <c r="AD55" s="231" t="s">
        <v>265</v>
      </c>
      <c r="AE55" s="231" t="s">
        <v>266</v>
      </c>
      <c r="AF55" s="231" t="s">
        <v>4308</v>
      </c>
      <c r="AG55" s="231" t="s">
        <v>930</v>
      </c>
      <c r="AH55" s="231" t="s">
        <v>325</v>
      </c>
      <c r="AI55" s="231" t="s">
        <v>269</v>
      </c>
    </row>
    <row r="56" spans="1:35" ht="19.5" customHeight="1" x14ac:dyDescent="0.25">
      <c r="A56" s="226" t="s">
        <v>85</v>
      </c>
      <c r="B56" s="148" t="s">
        <v>86</v>
      </c>
      <c r="C56" s="227" t="s">
        <v>280</v>
      </c>
      <c r="D56" s="140" t="s">
        <v>4327</v>
      </c>
      <c r="E56" s="149" t="s">
        <v>4396</v>
      </c>
      <c r="F56" s="148" t="s">
        <v>227</v>
      </c>
      <c r="G56" s="149" t="s">
        <v>4396</v>
      </c>
      <c r="H56" s="225" t="s">
        <v>4397</v>
      </c>
      <c r="I56" s="229" t="s">
        <v>929</v>
      </c>
      <c r="J56" s="230">
        <v>422.61</v>
      </c>
      <c r="K56" s="218">
        <v>414.15</v>
      </c>
      <c r="L56" s="219">
        <v>0.02</v>
      </c>
      <c r="M56" s="220" t="s">
        <v>227</v>
      </c>
      <c r="N56" s="220">
        <v>30</v>
      </c>
      <c r="O56" s="220" t="s">
        <v>881</v>
      </c>
      <c r="P56" s="220" t="s">
        <v>257</v>
      </c>
      <c r="Q56" s="221" t="s">
        <v>4163</v>
      </c>
      <c r="R56" s="231" t="s">
        <v>449</v>
      </c>
      <c r="S56" s="231" t="s">
        <v>348</v>
      </c>
      <c r="T56" s="231" t="s">
        <v>882</v>
      </c>
      <c r="U56" s="231" t="s">
        <v>260</v>
      </c>
      <c r="V56" s="231">
        <v>2</v>
      </c>
      <c r="W56" s="231" t="s">
        <v>4486</v>
      </c>
      <c r="X56" s="231">
        <v>18</v>
      </c>
      <c r="Y56" s="231" t="s">
        <v>323</v>
      </c>
      <c r="Z56" s="231" t="s">
        <v>260</v>
      </c>
      <c r="AA56" s="231" t="s">
        <v>263</v>
      </c>
      <c r="AB56" s="231" t="s">
        <v>260</v>
      </c>
      <c r="AC56" s="231" t="s">
        <v>227</v>
      </c>
      <c r="AD56" s="231" t="s">
        <v>265</v>
      </c>
      <c r="AE56" s="231" t="s">
        <v>266</v>
      </c>
      <c r="AF56" s="231" t="s">
        <v>4308</v>
      </c>
      <c r="AG56" s="231" t="s">
        <v>930</v>
      </c>
      <c r="AH56" s="231" t="s">
        <v>325</v>
      </c>
      <c r="AI56" s="231" t="s">
        <v>269</v>
      </c>
    </row>
    <row r="57" spans="1:35" ht="19.5" customHeight="1" x14ac:dyDescent="0.25">
      <c r="A57" s="226" t="s">
        <v>85</v>
      </c>
      <c r="B57" s="148" t="s">
        <v>86</v>
      </c>
      <c r="C57" s="227" t="s">
        <v>2647</v>
      </c>
      <c r="D57" s="140" t="s">
        <v>4488</v>
      </c>
      <c r="E57" s="149" t="s">
        <v>4399</v>
      </c>
      <c r="F57" s="148" t="s">
        <v>227</v>
      </c>
      <c r="G57" s="149" t="s">
        <v>4400</v>
      </c>
      <c r="H57" s="225" t="s">
        <v>4401</v>
      </c>
      <c r="I57" s="229" t="s">
        <v>929</v>
      </c>
      <c r="J57" s="230">
        <v>449.27</v>
      </c>
      <c r="K57" s="218">
        <v>440.28</v>
      </c>
      <c r="L57" s="219">
        <v>0.02</v>
      </c>
      <c r="M57" s="220" t="s">
        <v>227</v>
      </c>
      <c r="N57" s="220">
        <v>30</v>
      </c>
      <c r="O57" s="220" t="s">
        <v>881</v>
      </c>
      <c r="P57" s="220" t="s">
        <v>257</v>
      </c>
      <c r="Q57" s="222" t="s">
        <v>4163</v>
      </c>
      <c r="R57" s="222" t="s">
        <v>4403</v>
      </c>
      <c r="S57" s="222" t="s">
        <v>790</v>
      </c>
      <c r="T57" s="222" t="s">
        <v>882</v>
      </c>
      <c r="U57" s="222" t="s">
        <v>260</v>
      </c>
      <c r="V57" s="222">
        <v>2</v>
      </c>
      <c r="W57" s="222" t="s">
        <v>261</v>
      </c>
      <c r="X57" s="222">
        <v>18</v>
      </c>
      <c r="Y57" s="222" t="s">
        <v>948</v>
      </c>
      <c r="Z57" s="222" t="s">
        <v>260</v>
      </c>
      <c r="AA57" s="222" t="s">
        <v>263</v>
      </c>
      <c r="AB57" s="222" t="s">
        <v>260</v>
      </c>
      <c r="AC57" s="222" t="s">
        <v>227</v>
      </c>
      <c r="AD57" s="222" t="s">
        <v>265</v>
      </c>
      <c r="AE57" s="222" t="s">
        <v>266</v>
      </c>
      <c r="AF57" s="222" t="s">
        <v>4308</v>
      </c>
      <c r="AG57" s="222" t="s">
        <v>930</v>
      </c>
      <c r="AH57" s="231" t="s">
        <v>4487</v>
      </c>
      <c r="AI57" s="222" t="s">
        <v>269</v>
      </c>
    </row>
    <row r="58" spans="1:35" ht="19.5" customHeight="1" x14ac:dyDescent="0.25">
      <c r="A58" s="226" t="s">
        <v>85</v>
      </c>
      <c r="B58" s="148" t="s">
        <v>86</v>
      </c>
      <c r="C58" s="227" t="s">
        <v>2647</v>
      </c>
      <c r="D58" s="140" t="s">
        <v>4488</v>
      </c>
      <c r="E58" s="149" t="s">
        <v>4404</v>
      </c>
      <c r="F58" s="148" t="s">
        <v>227</v>
      </c>
      <c r="G58" s="149" t="s">
        <v>4405</v>
      </c>
      <c r="H58" s="225" t="s">
        <v>4406</v>
      </c>
      <c r="I58" s="229" t="s">
        <v>929</v>
      </c>
      <c r="J58" s="230">
        <v>311.02999999999997</v>
      </c>
      <c r="K58" s="218">
        <v>304.8</v>
      </c>
      <c r="L58" s="219">
        <v>0.02</v>
      </c>
      <c r="M58" s="220" t="s">
        <v>227</v>
      </c>
      <c r="N58" s="220">
        <v>30</v>
      </c>
      <c r="O58" s="220" t="s">
        <v>881</v>
      </c>
      <c r="P58" s="220" t="s">
        <v>257</v>
      </c>
      <c r="Q58" s="222" t="s">
        <v>4163</v>
      </c>
      <c r="R58" s="222" t="s">
        <v>4403</v>
      </c>
      <c r="S58" s="222" t="s">
        <v>790</v>
      </c>
      <c r="T58" s="222" t="s">
        <v>882</v>
      </c>
      <c r="U58" s="222" t="s">
        <v>260</v>
      </c>
      <c r="V58" s="222">
        <v>2</v>
      </c>
      <c r="W58" s="222" t="s">
        <v>261</v>
      </c>
      <c r="X58" s="222">
        <v>18</v>
      </c>
      <c r="Y58" s="222" t="s">
        <v>948</v>
      </c>
      <c r="Z58" s="222" t="s">
        <v>260</v>
      </c>
      <c r="AA58" s="222" t="s">
        <v>263</v>
      </c>
      <c r="AB58" s="222" t="s">
        <v>260</v>
      </c>
      <c r="AC58" s="222" t="s">
        <v>227</v>
      </c>
      <c r="AD58" s="222" t="s">
        <v>265</v>
      </c>
      <c r="AE58" s="222" t="s">
        <v>266</v>
      </c>
      <c r="AF58" s="222" t="s">
        <v>4308</v>
      </c>
      <c r="AG58" s="222" t="s">
        <v>930</v>
      </c>
      <c r="AH58" s="231" t="s">
        <v>4487</v>
      </c>
      <c r="AI58" s="222" t="s">
        <v>269</v>
      </c>
    </row>
    <row r="59" spans="1:35" ht="19.5" customHeight="1" x14ac:dyDescent="0.25">
      <c r="A59" s="226" t="s">
        <v>85</v>
      </c>
      <c r="B59" s="148" t="s">
        <v>86</v>
      </c>
      <c r="C59" s="227" t="s">
        <v>2647</v>
      </c>
      <c r="D59" s="140" t="s">
        <v>4488</v>
      </c>
      <c r="E59" s="149" t="s">
        <v>4407</v>
      </c>
      <c r="F59" s="148" t="s">
        <v>227</v>
      </c>
      <c r="G59" s="149" t="s">
        <v>4408</v>
      </c>
      <c r="H59" s="225" t="s">
        <v>4409</v>
      </c>
      <c r="I59" s="229" t="s">
        <v>929</v>
      </c>
      <c r="J59" s="230">
        <v>549</v>
      </c>
      <c r="K59" s="223">
        <v>538.02</v>
      </c>
      <c r="L59" s="224">
        <v>0.02</v>
      </c>
      <c r="M59" s="225" t="s">
        <v>227</v>
      </c>
      <c r="N59" s="225">
        <v>30</v>
      </c>
      <c r="O59" s="225" t="s">
        <v>881</v>
      </c>
      <c r="P59" s="225" t="s">
        <v>257</v>
      </c>
      <c r="Q59" s="222" t="s">
        <v>4163</v>
      </c>
      <c r="R59" s="222" t="s">
        <v>449</v>
      </c>
      <c r="S59" s="222" t="s">
        <v>348</v>
      </c>
      <c r="T59" s="222" t="s">
        <v>882</v>
      </c>
      <c r="U59" s="222" t="s">
        <v>260</v>
      </c>
      <c r="V59" s="222">
        <v>2</v>
      </c>
      <c r="W59" s="222" t="s">
        <v>261</v>
      </c>
      <c r="X59" s="222">
        <v>18</v>
      </c>
      <c r="Y59" s="222" t="s">
        <v>948</v>
      </c>
      <c r="Z59" s="222" t="s">
        <v>260</v>
      </c>
      <c r="AA59" s="222" t="s">
        <v>263</v>
      </c>
      <c r="AB59" s="222" t="s">
        <v>260</v>
      </c>
      <c r="AC59" s="222" t="s">
        <v>227</v>
      </c>
      <c r="AD59" s="222" t="s">
        <v>265</v>
      </c>
      <c r="AE59" s="222" t="s">
        <v>266</v>
      </c>
      <c r="AF59" s="222" t="s">
        <v>4308</v>
      </c>
      <c r="AG59" s="222" t="s">
        <v>930</v>
      </c>
      <c r="AH59" s="231" t="s">
        <v>4487</v>
      </c>
      <c r="AI59" s="222" t="s">
        <v>269</v>
      </c>
    </row>
    <row r="60" spans="1:35" ht="19.5" customHeight="1" x14ac:dyDescent="0.25">
      <c r="A60" s="226" t="s">
        <v>85</v>
      </c>
      <c r="B60" s="148" t="s">
        <v>86</v>
      </c>
      <c r="C60" s="227" t="s">
        <v>2647</v>
      </c>
      <c r="D60" s="140" t="s">
        <v>4488</v>
      </c>
      <c r="E60" s="149" t="s">
        <v>4410</v>
      </c>
      <c r="F60" s="148" t="s">
        <v>227</v>
      </c>
      <c r="G60" s="149" t="s">
        <v>4411</v>
      </c>
      <c r="H60" s="225" t="s">
        <v>4412</v>
      </c>
      <c r="I60" s="229" t="s">
        <v>929</v>
      </c>
      <c r="J60" s="230">
        <v>360.4</v>
      </c>
      <c r="K60" s="223">
        <v>353.19</v>
      </c>
      <c r="L60" s="224">
        <v>0.02</v>
      </c>
      <c r="M60" s="225" t="s">
        <v>227</v>
      </c>
      <c r="N60" s="225">
        <v>30</v>
      </c>
      <c r="O60" s="225" t="s">
        <v>881</v>
      </c>
      <c r="P60" s="225" t="s">
        <v>257</v>
      </c>
      <c r="Q60" s="222" t="s">
        <v>4163</v>
      </c>
      <c r="R60" s="222" t="s">
        <v>449</v>
      </c>
      <c r="S60" s="222" t="s">
        <v>348</v>
      </c>
      <c r="T60" s="222" t="s">
        <v>882</v>
      </c>
      <c r="U60" s="222" t="s">
        <v>260</v>
      </c>
      <c r="V60" s="222">
        <v>2</v>
      </c>
      <c r="W60" s="222" t="s">
        <v>261</v>
      </c>
      <c r="X60" s="222">
        <v>18</v>
      </c>
      <c r="Y60" s="222" t="s">
        <v>948</v>
      </c>
      <c r="Z60" s="222" t="s">
        <v>260</v>
      </c>
      <c r="AA60" s="222" t="s">
        <v>263</v>
      </c>
      <c r="AB60" s="222" t="s">
        <v>260</v>
      </c>
      <c r="AC60" s="222" t="s">
        <v>227</v>
      </c>
      <c r="AD60" s="222" t="s">
        <v>265</v>
      </c>
      <c r="AE60" s="222" t="s">
        <v>266</v>
      </c>
      <c r="AF60" s="222" t="s">
        <v>4308</v>
      </c>
      <c r="AG60" s="222" t="s">
        <v>930</v>
      </c>
      <c r="AH60" s="231" t="s">
        <v>4487</v>
      </c>
      <c r="AI60" s="222" t="s">
        <v>269</v>
      </c>
    </row>
  </sheetData>
  <autoFilter ref="A1:AJ54" xr:uid="{00000000-0009-0000-0000-00000D000000}"/>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
  <sheetViews>
    <sheetView workbookViewId="0">
      <selection activeCell="C24" sqref="C24"/>
    </sheetView>
  </sheetViews>
  <sheetFormatPr defaultColWidth="12.54296875" defaultRowHeight="15" customHeight="1" x14ac:dyDescent="0.25"/>
  <cols>
    <col min="1" max="1" width="15.81640625" customWidth="1"/>
    <col min="2" max="2" width="38.453125" customWidth="1"/>
    <col min="3" max="3" width="31.1796875" customWidth="1"/>
    <col min="4" max="4" width="18.81640625" customWidth="1"/>
    <col min="5" max="5" width="5.81640625" customWidth="1"/>
    <col min="6" max="6" width="11.453125" customWidth="1"/>
    <col min="7" max="7" width="13.453125" customWidth="1"/>
    <col min="8" max="8" width="35.1796875" customWidth="1"/>
    <col min="9" max="9" width="10" customWidth="1"/>
    <col min="10" max="10" width="16" customWidth="1"/>
    <col min="11" max="12" width="28.453125" customWidth="1"/>
    <col min="13" max="13" width="18.1796875" customWidth="1"/>
    <col min="14" max="14" width="62.81640625" bestFit="1" customWidth="1"/>
  </cols>
  <sheetData>
    <row r="1" spans="1:14" ht="12" customHeight="1" x14ac:dyDescent="0.25">
      <c r="A1" s="19" t="s">
        <v>28</v>
      </c>
      <c r="B1" s="19" t="s">
        <v>29</v>
      </c>
      <c r="C1" s="19" t="s">
        <v>30</v>
      </c>
      <c r="D1" s="19" t="s">
        <v>31</v>
      </c>
      <c r="E1" s="19" t="s">
        <v>32</v>
      </c>
      <c r="F1" s="19" t="s">
        <v>33</v>
      </c>
      <c r="G1" s="19" t="s">
        <v>34</v>
      </c>
      <c r="H1" s="19" t="s">
        <v>35</v>
      </c>
      <c r="I1" s="19" t="s">
        <v>36</v>
      </c>
      <c r="J1" s="19" t="s">
        <v>37</v>
      </c>
      <c r="K1" s="19" t="s">
        <v>4313</v>
      </c>
      <c r="L1" s="19" t="s">
        <v>4312</v>
      </c>
      <c r="M1" s="19" t="s">
        <v>38</v>
      </c>
      <c r="N1" s="19" t="s">
        <v>4311</v>
      </c>
    </row>
    <row r="2" spans="1:14" ht="12" customHeight="1" x14ac:dyDescent="0.25">
      <c r="A2" s="20" t="s">
        <v>39</v>
      </c>
      <c r="B2" s="21" t="s">
        <v>40</v>
      </c>
      <c r="C2" s="21" t="s">
        <v>41</v>
      </c>
      <c r="D2" s="21" t="s">
        <v>42</v>
      </c>
      <c r="E2" s="21" t="s">
        <v>43</v>
      </c>
      <c r="F2" s="21" t="s">
        <v>44</v>
      </c>
      <c r="G2" s="22">
        <v>46497</v>
      </c>
      <c r="H2" s="21" t="s">
        <v>45</v>
      </c>
      <c r="I2" s="21">
        <v>196975957</v>
      </c>
      <c r="J2" s="21" t="s">
        <v>46</v>
      </c>
      <c r="K2" s="21" t="s">
        <v>47</v>
      </c>
      <c r="L2" s="21" t="s">
        <v>48</v>
      </c>
      <c r="M2" s="21" t="s">
        <v>49</v>
      </c>
      <c r="N2" s="21" t="s">
        <v>50</v>
      </c>
    </row>
    <row r="3" spans="1:14" ht="25" x14ac:dyDescent="0.25">
      <c r="A3" s="20" t="s">
        <v>51</v>
      </c>
      <c r="B3" s="21" t="s">
        <v>52</v>
      </c>
      <c r="C3" s="21" t="s">
        <v>53</v>
      </c>
      <c r="D3" s="21" t="s">
        <v>54</v>
      </c>
      <c r="E3" s="21" t="s">
        <v>55</v>
      </c>
      <c r="F3" s="21" t="s">
        <v>56</v>
      </c>
      <c r="G3" s="22">
        <v>46497</v>
      </c>
      <c r="H3" s="21" t="s">
        <v>57</v>
      </c>
      <c r="I3" s="21">
        <v>119329345</v>
      </c>
      <c r="J3" s="21" t="s">
        <v>58</v>
      </c>
      <c r="K3" s="23" t="s">
        <v>59</v>
      </c>
      <c r="L3" s="23" t="s">
        <v>60</v>
      </c>
      <c r="M3" s="24" t="s">
        <v>61</v>
      </c>
      <c r="N3" s="25" t="s">
        <v>62</v>
      </c>
    </row>
    <row r="4" spans="1:14" ht="12.5" x14ac:dyDescent="0.25">
      <c r="A4" s="20" t="s">
        <v>63</v>
      </c>
      <c r="B4" s="21" t="s">
        <v>64</v>
      </c>
      <c r="C4" s="21" t="s">
        <v>65</v>
      </c>
      <c r="D4" s="21" t="s">
        <v>66</v>
      </c>
      <c r="E4" s="21" t="s">
        <v>67</v>
      </c>
      <c r="F4" s="21" t="s">
        <v>68</v>
      </c>
      <c r="G4" s="22">
        <v>46497</v>
      </c>
      <c r="H4" s="21" t="s">
        <v>69</v>
      </c>
      <c r="I4" s="21">
        <v>788253065</v>
      </c>
      <c r="J4" s="21" t="s">
        <v>70</v>
      </c>
      <c r="K4" s="21" t="s">
        <v>71</v>
      </c>
      <c r="L4" s="21" t="s">
        <v>71</v>
      </c>
      <c r="M4" s="21" t="s">
        <v>72</v>
      </c>
      <c r="N4" s="25" t="s">
        <v>73</v>
      </c>
    </row>
    <row r="5" spans="1:14" ht="25" x14ac:dyDescent="0.25">
      <c r="A5" s="20" t="s">
        <v>74</v>
      </c>
      <c r="B5" s="21" t="s">
        <v>75</v>
      </c>
      <c r="C5" s="21" t="s">
        <v>76</v>
      </c>
      <c r="D5" s="21" t="s">
        <v>77</v>
      </c>
      <c r="E5" s="21" t="s">
        <v>78</v>
      </c>
      <c r="F5" s="21" t="s">
        <v>79</v>
      </c>
      <c r="G5" s="22">
        <v>46497</v>
      </c>
      <c r="H5" s="21" t="s">
        <v>45</v>
      </c>
      <c r="I5" s="21">
        <v>88365767</v>
      </c>
      <c r="J5" s="21" t="s">
        <v>80</v>
      </c>
      <c r="K5" s="21" t="s">
        <v>81</v>
      </c>
      <c r="L5" s="21" t="s">
        <v>82</v>
      </c>
      <c r="M5" s="21" t="s">
        <v>83</v>
      </c>
      <c r="N5" s="25" t="s">
        <v>84</v>
      </c>
    </row>
    <row r="6" spans="1:14" ht="58.5" customHeight="1" x14ac:dyDescent="0.25">
      <c r="A6" s="20" t="s">
        <v>85</v>
      </c>
      <c r="B6" s="21" t="s">
        <v>86</v>
      </c>
      <c r="C6" s="21" t="s">
        <v>87</v>
      </c>
      <c r="D6" s="21" t="s">
        <v>88</v>
      </c>
      <c r="E6" s="21" t="s">
        <v>89</v>
      </c>
      <c r="F6" s="21" t="s">
        <v>90</v>
      </c>
      <c r="G6" s="22">
        <v>46497</v>
      </c>
      <c r="H6" s="21" t="s">
        <v>91</v>
      </c>
      <c r="I6" s="21">
        <v>80446010</v>
      </c>
      <c r="J6" s="21" t="s">
        <v>92</v>
      </c>
      <c r="K6" s="21" t="s">
        <v>93</v>
      </c>
      <c r="L6" s="21" t="s">
        <v>94</v>
      </c>
      <c r="M6" s="21" t="s">
        <v>95</v>
      </c>
      <c r="N6" s="21" t="s">
        <v>96</v>
      </c>
    </row>
    <row r="7" spans="1:14" ht="12.5" x14ac:dyDescent="0.25">
      <c r="A7" s="20" t="s">
        <v>97</v>
      </c>
      <c r="B7" s="21" t="s">
        <v>98</v>
      </c>
      <c r="C7" s="21" t="s">
        <v>99</v>
      </c>
      <c r="D7" s="21" t="s">
        <v>100</v>
      </c>
      <c r="E7" s="21" t="s">
        <v>101</v>
      </c>
      <c r="F7" s="21" t="s">
        <v>102</v>
      </c>
      <c r="G7" s="22">
        <v>45633</v>
      </c>
      <c r="H7" s="21" t="s">
        <v>45</v>
      </c>
      <c r="I7" s="21">
        <v>38006110</v>
      </c>
      <c r="J7" s="21" t="s">
        <v>103</v>
      </c>
      <c r="K7" s="21" t="s">
        <v>104</v>
      </c>
      <c r="L7" s="21" t="s">
        <v>105</v>
      </c>
      <c r="M7" s="21" t="s">
        <v>106</v>
      </c>
      <c r="N7" s="21" t="s">
        <v>107</v>
      </c>
    </row>
    <row r="8" spans="1:14" ht="12" customHeight="1" x14ac:dyDescent="0.25">
      <c r="A8" s="20" t="s">
        <v>108</v>
      </c>
      <c r="B8" s="21" t="s">
        <v>109</v>
      </c>
      <c r="C8" s="21" t="s">
        <v>110</v>
      </c>
      <c r="D8" s="21" t="s">
        <v>111</v>
      </c>
      <c r="E8" s="21" t="s">
        <v>112</v>
      </c>
      <c r="F8" s="21" t="s">
        <v>113</v>
      </c>
      <c r="G8" s="22">
        <v>46497</v>
      </c>
      <c r="H8" s="21" t="s">
        <v>45</v>
      </c>
      <c r="I8" s="21">
        <v>107175358</v>
      </c>
      <c r="J8" s="21" t="s">
        <v>114</v>
      </c>
      <c r="K8" s="21" t="s">
        <v>115</v>
      </c>
      <c r="L8" s="21" t="s">
        <v>116</v>
      </c>
      <c r="M8" s="21" t="s">
        <v>117</v>
      </c>
      <c r="N8" s="21" t="s">
        <v>118</v>
      </c>
    </row>
    <row r="9" spans="1:14" ht="27.75" customHeight="1" x14ac:dyDescent="0.25">
      <c r="A9" s="20" t="s">
        <v>119</v>
      </c>
      <c r="B9" s="21" t="s">
        <v>120</v>
      </c>
      <c r="C9" s="21" t="s">
        <v>121</v>
      </c>
      <c r="D9" s="21" t="s">
        <v>122</v>
      </c>
      <c r="E9" s="21" t="s">
        <v>78</v>
      </c>
      <c r="F9" s="21" t="s">
        <v>123</v>
      </c>
      <c r="G9" s="22">
        <v>46497</v>
      </c>
      <c r="H9" s="21" t="s">
        <v>69</v>
      </c>
      <c r="I9" s="21">
        <v>23213949</v>
      </c>
      <c r="J9" s="21" t="s">
        <v>124</v>
      </c>
      <c r="K9" s="21" t="s">
        <v>125</v>
      </c>
      <c r="L9" s="21"/>
      <c r="M9" s="26" t="s">
        <v>126</v>
      </c>
      <c r="N9" s="27" t="s">
        <v>127</v>
      </c>
    </row>
    <row r="10" spans="1:14" ht="12" customHeight="1" x14ac:dyDescent="0.25">
      <c r="A10" s="20" t="s">
        <v>128</v>
      </c>
      <c r="B10" s="21" t="s">
        <v>129</v>
      </c>
      <c r="C10" s="21" t="s">
        <v>130</v>
      </c>
      <c r="D10" s="21" t="s">
        <v>131</v>
      </c>
      <c r="E10" s="21" t="s">
        <v>132</v>
      </c>
      <c r="F10" s="21" t="s">
        <v>133</v>
      </c>
      <c r="G10" s="22">
        <v>46497</v>
      </c>
      <c r="H10" s="21" t="s">
        <v>69</v>
      </c>
      <c r="I10" s="21">
        <v>798247446</v>
      </c>
      <c r="J10" s="21" t="s">
        <v>134</v>
      </c>
      <c r="K10" s="21" t="s">
        <v>135</v>
      </c>
      <c r="L10" s="21" t="s">
        <v>135</v>
      </c>
      <c r="M10" s="21" t="s">
        <v>136</v>
      </c>
      <c r="N10" s="21" t="s">
        <v>137</v>
      </c>
    </row>
    <row r="11" spans="1:14" ht="32.25" customHeight="1" x14ac:dyDescent="0.25">
      <c r="A11" s="20" t="s">
        <v>138</v>
      </c>
      <c r="B11" s="21" t="s">
        <v>139</v>
      </c>
      <c r="C11" s="21" t="s">
        <v>140</v>
      </c>
      <c r="D11" s="21" t="s">
        <v>141</v>
      </c>
      <c r="E11" s="21" t="s">
        <v>55</v>
      </c>
      <c r="F11" s="21" t="s">
        <v>142</v>
      </c>
      <c r="G11" s="22">
        <v>46497</v>
      </c>
      <c r="H11" s="21" t="s">
        <v>143</v>
      </c>
      <c r="I11" s="21">
        <v>61832130</v>
      </c>
      <c r="J11" s="21" t="s">
        <v>144</v>
      </c>
      <c r="K11" s="21" t="s">
        <v>145</v>
      </c>
      <c r="L11" s="21" t="s">
        <v>145</v>
      </c>
      <c r="M11" s="21" t="s">
        <v>146</v>
      </c>
      <c r="N11" s="21" t="s">
        <v>147</v>
      </c>
    </row>
    <row r="12" spans="1:14" ht="25" x14ac:dyDescent="0.25">
      <c r="A12" s="20" t="s">
        <v>148</v>
      </c>
      <c r="B12" s="21" t="s">
        <v>149</v>
      </c>
      <c r="C12" s="21" t="s">
        <v>150</v>
      </c>
      <c r="D12" s="21" t="s">
        <v>151</v>
      </c>
      <c r="E12" s="21" t="s">
        <v>67</v>
      </c>
      <c r="F12" s="21" t="s">
        <v>152</v>
      </c>
      <c r="G12" s="22">
        <v>46497</v>
      </c>
      <c r="H12" s="21" t="s">
        <v>153</v>
      </c>
      <c r="I12" s="21">
        <v>190815519</v>
      </c>
      <c r="J12" s="21" t="s">
        <v>154</v>
      </c>
      <c r="K12" s="21" t="s">
        <v>4310</v>
      </c>
      <c r="L12" s="21" t="s">
        <v>155</v>
      </c>
      <c r="M12" s="21" t="s">
        <v>156</v>
      </c>
      <c r="N12" s="21" t="s">
        <v>157</v>
      </c>
    </row>
    <row r="13" spans="1:14" ht="12" customHeight="1" x14ac:dyDescent="0.25">
      <c r="A13" s="20" t="s">
        <v>158</v>
      </c>
      <c r="B13" s="21" t="s">
        <v>159</v>
      </c>
      <c r="C13" s="21" t="s">
        <v>160</v>
      </c>
      <c r="D13" s="21" t="s">
        <v>161</v>
      </c>
      <c r="E13" s="21" t="s">
        <v>67</v>
      </c>
      <c r="F13" s="21" t="s">
        <v>162</v>
      </c>
      <c r="G13" s="22">
        <v>46497</v>
      </c>
      <c r="H13" s="21" t="s">
        <v>163</v>
      </c>
      <c r="I13" s="21"/>
      <c r="J13" s="21" t="s">
        <v>164</v>
      </c>
      <c r="K13" s="21" t="s">
        <v>165</v>
      </c>
      <c r="L13" s="28" t="s">
        <v>166</v>
      </c>
      <c r="M13" s="29" t="s">
        <v>167</v>
      </c>
      <c r="N13" s="21" t="s">
        <v>168</v>
      </c>
    </row>
    <row r="14" spans="1:14" ht="12" customHeight="1" x14ac:dyDescent="0.25">
      <c r="A14" s="20" t="s">
        <v>169</v>
      </c>
      <c r="B14" s="21" t="s">
        <v>170</v>
      </c>
      <c r="C14" s="21" t="s">
        <v>171</v>
      </c>
      <c r="D14" s="21" t="s">
        <v>172</v>
      </c>
      <c r="E14" s="21" t="s">
        <v>173</v>
      </c>
      <c r="F14" s="21" t="s">
        <v>174</v>
      </c>
      <c r="G14" s="22">
        <v>46497</v>
      </c>
      <c r="H14" s="21" t="s">
        <v>45</v>
      </c>
      <c r="I14" s="21">
        <v>10944650</v>
      </c>
      <c r="J14" s="21" t="s">
        <v>175</v>
      </c>
      <c r="K14" s="30" t="s">
        <v>176</v>
      </c>
      <c r="L14" s="30" t="s">
        <v>176</v>
      </c>
      <c r="M14" s="30" t="s">
        <v>177</v>
      </c>
      <c r="N14" s="31" t="s">
        <v>178</v>
      </c>
    </row>
    <row r="15" spans="1:14" ht="12" customHeight="1" x14ac:dyDescent="0.25">
      <c r="A15" s="20" t="s">
        <v>179</v>
      </c>
      <c r="B15" s="21" t="s">
        <v>180</v>
      </c>
      <c r="C15" s="21" t="s">
        <v>181</v>
      </c>
      <c r="D15" s="21" t="s">
        <v>182</v>
      </c>
      <c r="E15" s="21" t="s">
        <v>183</v>
      </c>
      <c r="F15" s="21" t="s">
        <v>184</v>
      </c>
      <c r="G15" s="22">
        <v>46497</v>
      </c>
      <c r="H15" s="21" t="s">
        <v>69</v>
      </c>
      <c r="I15" s="21">
        <v>958328796</v>
      </c>
      <c r="J15" s="32" t="s">
        <v>185</v>
      </c>
      <c r="K15" s="21" t="s">
        <v>186</v>
      </c>
      <c r="L15" s="21" t="s">
        <v>186</v>
      </c>
      <c r="M15" s="21" t="s">
        <v>187</v>
      </c>
      <c r="N15" s="21" t="s">
        <v>188</v>
      </c>
    </row>
    <row r="16" spans="1:14" ht="37.5" customHeight="1" x14ac:dyDescent="0.25">
      <c r="A16" s="20" t="s">
        <v>189</v>
      </c>
      <c r="B16" s="21" t="s">
        <v>190</v>
      </c>
      <c r="C16" s="21" t="s">
        <v>191</v>
      </c>
      <c r="D16" s="21" t="s">
        <v>88</v>
      </c>
      <c r="E16" s="21" t="s">
        <v>89</v>
      </c>
      <c r="F16" s="21" t="s">
        <v>192</v>
      </c>
      <c r="G16" s="22">
        <v>46497</v>
      </c>
      <c r="H16" s="21" t="s">
        <v>45</v>
      </c>
      <c r="I16" s="21">
        <v>80244851</v>
      </c>
      <c r="J16" s="32" t="s">
        <v>193</v>
      </c>
      <c r="K16" s="21" t="s">
        <v>4309</v>
      </c>
      <c r="L16" s="21" t="s">
        <v>194</v>
      </c>
      <c r="M16" s="21" t="s">
        <v>195</v>
      </c>
      <c r="N16" s="26" t="s">
        <v>196</v>
      </c>
    </row>
  </sheetData>
  <hyperlinks>
    <hyperlink ref="N3" r:id="rId1" xr:uid="{00000000-0004-0000-0100-000000000000}"/>
    <hyperlink ref="N4" r:id="rId2" xr:uid="{00000000-0004-0000-0100-000001000000}"/>
    <hyperlink ref="N5" r:id="rId3" xr:uid="{00000000-0004-0000-0100-000002000000}"/>
    <hyperlink ref="N9" r:id="rId4" xr:uid="{00000000-0004-0000-0100-000003000000}"/>
    <hyperlink ref="N14" r:id="rId5" xr:uid="{00000000-0004-0000-0100-000004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5"/>
  <sheetViews>
    <sheetView workbookViewId="0">
      <pane ySplit="1" topLeftCell="A2" activePane="bottomLeft" state="frozen"/>
      <selection pane="bottomLeft" activeCell="C12" sqref="C12"/>
    </sheetView>
  </sheetViews>
  <sheetFormatPr defaultColWidth="12.54296875" defaultRowHeight="15" customHeight="1" x14ac:dyDescent="0.25"/>
  <cols>
    <col min="1" max="1" width="16.453125" customWidth="1"/>
    <col min="2" max="2" width="35.26953125" customWidth="1"/>
    <col min="3" max="4" width="26.7265625" customWidth="1"/>
    <col min="5" max="5" width="23" customWidth="1"/>
    <col min="6" max="6" width="34.453125" customWidth="1"/>
    <col min="7" max="7" width="42.26953125" customWidth="1"/>
    <col min="8" max="8" width="119" customWidth="1"/>
    <col min="9" max="9" width="8.453125" customWidth="1"/>
    <col min="10" max="10" width="30.26953125" customWidth="1"/>
    <col min="11" max="11" width="21.453125" customWidth="1"/>
    <col min="12" max="12" width="24.453125" customWidth="1"/>
    <col min="13" max="13" width="60.453125" customWidth="1"/>
    <col min="14" max="27" width="12.453125" customWidth="1"/>
  </cols>
  <sheetData>
    <row r="1" spans="1:13" ht="15.75" customHeight="1" x14ac:dyDescent="0.25">
      <c r="A1" s="33" t="s">
        <v>28</v>
      </c>
      <c r="B1" s="33" t="s">
        <v>29</v>
      </c>
      <c r="C1" s="34" t="s">
        <v>197</v>
      </c>
      <c r="D1" s="33" t="s">
        <v>198</v>
      </c>
      <c r="E1" s="34" t="s">
        <v>199</v>
      </c>
      <c r="F1" s="34" t="s">
        <v>200</v>
      </c>
      <c r="G1" s="34" t="s">
        <v>201</v>
      </c>
      <c r="H1" s="33" t="s">
        <v>202</v>
      </c>
      <c r="I1" s="34" t="s">
        <v>203</v>
      </c>
      <c r="J1" s="33" t="s">
        <v>204</v>
      </c>
      <c r="K1" s="34" t="s">
        <v>205</v>
      </c>
      <c r="L1" s="34" t="s">
        <v>206</v>
      </c>
      <c r="M1" s="34" t="s">
        <v>207</v>
      </c>
    </row>
    <row r="2" spans="1:13" s="134" customFormat="1" ht="15.75" customHeight="1" x14ac:dyDescent="0.25">
      <c r="A2" s="120" t="s">
        <v>119</v>
      </c>
      <c r="B2" s="121" t="s">
        <v>120</v>
      </c>
      <c r="C2" s="122" t="s">
        <v>208</v>
      </c>
      <c r="D2" s="21" t="s">
        <v>387</v>
      </c>
      <c r="E2" s="123" t="s">
        <v>210</v>
      </c>
      <c r="F2" s="123" t="s">
        <v>210</v>
      </c>
      <c r="G2" s="124" t="s">
        <v>211</v>
      </c>
      <c r="H2" s="124" t="s">
        <v>212</v>
      </c>
      <c r="I2" s="123" t="s">
        <v>213</v>
      </c>
      <c r="J2" s="125">
        <v>6217.83</v>
      </c>
      <c r="K2" s="125">
        <v>5906.94</v>
      </c>
      <c r="L2" s="126">
        <v>0.05</v>
      </c>
      <c r="M2" s="123" t="s">
        <v>214</v>
      </c>
    </row>
    <row r="3" spans="1:13" s="134" customFormat="1" ht="15.75" customHeight="1" x14ac:dyDescent="0.25">
      <c r="A3" s="120" t="s">
        <v>148</v>
      </c>
      <c r="B3" s="121" t="s">
        <v>149</v>
      </c>
      <c r="C3" s="122" t="s">
        <v>4317</v>
      </c>
      <c r="D3" s="21" t="s">
        <v>387</v>
      </c>
      <c r="E3" s="123" t="s">
        <v>216</v>
      </c>
      <c r="F3" s="127" t="s">
        <v>217</v>
      </c>
      <c r="G3" s="124" t="s">
        <v>218</v>
      </c>
      <c r="H3" s="124" t="s">
        <v>219</v>
      </c>
      <c r="I3" s="123" t="s">
        <v>213</v>
      </c>
      <c r="J3" s="125">
        <v>450.91</v>
      </c>
      <c r="K3" s="125">
        <v>449.78</v>
      </c>
      <c r="L3" s="128">
        <v>2.5000000000000001E-3</v>
      </c>
      <c r="M3" s="123" t="s">
        <v>220</v>
      </c>
    </row>
    <row r="4" spans="1:13" s="134" customFormat="1" ht="15.75" customHeight="1" x14ac:dyDescent="0.25">
      <c r="A4" s="120" t="s">
        <v>148</v>
      </c>
      <c r="B4" s="121" t="s">
        <v>149</v>
      </c>
      <c r="C4" s="122" t="s">
        <v>4317</v>
      </c>
      <c r="D4" s="21" t="s">
        <v>387</v>
      </c>
      <c r="E4" s="129" t="s">
        <v>221</v>
      </c>
      <c r="F4" s="130" t="s">
        <v>222</v>
      </c>
      <c r="G4" s="131" t="s">
        <v>223</v>
      </c>
      <c r="H4" s="131" t="s">
        <v>224</v>
      </c>
      <c r="I4" s="129" t="s">
        <v>213</v>
      </c>
      <c r="J4" s="132">
        <v>502.18</v>
      </c>
      <c r="K4" s="132">
        <v>500.92</v>
      </c>
      <c r="L4" s="133">
        <v>2.5000000000000001E-3</v>
      </c>
      <c r="M4" s="129" t="s">
        <v>220</v>
      </c>
    </row>
    <row r="5" spans="1:13" s="134" customFormat="1" ht="28.5" customHeight="1" x14ac:dyDescent="0.25">
      <c r="A5" s="135" t="s">
        <v>63</v>
      </c>
      <c r="B5" s="135" t="s">
        <v>225</v>
      </c>
      <c r="C5" s="135" t="s">
        <v>225</v>
      </c>
      <c r="D5" s="21" t="s">
        <v>387</v>
      </c>
      <c r="E5" s="136" t="s">
        <v>226</v>
      </c>
      <c r="F5" s="136" t="s">
        <v>227</v>
      </c>
      <c r="G5" s="136" t="s">
        <v>228</v>
      </c>
      <c r="H5" s="136" t="s">
        <v>229</v>
      </c>
      <c r="I5" s="137" t="s">
        <v>213</v>
      </c>
      <c r="J5" s="138">
        <f>ROUND((64300+999)*0.98,2)</f>
        <v>63993.02</v>
      </c>
      <c r="K5" s="138">
        <f>ROUND(((64300+999)*0.98)*0.9975,2)</f>
        <v>63833.04</v>
      </c>
      <c r="L5" s="139">
        <v>2.5000000000000001E-3</v>
      </c>
      <c r="M5" s="136" t="s">
        <v>230</v>
      </c>
    </row>
  </sheetData>
  <autoFilter ref="A1:AA4" xr:uid="{00000000-0009-0000-0000-000002000000}"/>
  <dataValidations count="1">
    <dataValidation type="list" allowBlank="1" showErrorMessage="1" sqref="I5" xr:uid="{00000000-0002-0000-0200-000000000000}">
      <formula1>#REF!</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H389"/>
  <sheetViews>
    <sheetView workbookViewId="0">
      <pane ySplit="1" topLeftCell="A2" activePane="bottomLeft" state="frozen"/>
      <selection pane="bottomLeft" activeCell="E394" sqref="E394"/>
    </sheetView>
  </sheetViews>
  <sheetFormatPr defaultColWidth="12.54296875" defaultRowHeight="15" customHeight="1" x14ac:dyDescent="0.25"/>
  <cols>
    <col min="1" max="1" width="16.453125" style="198" customWidth="1"/>
    <col min="2" max="2" width="39.453125" style="198" customWidth="1"/>
    <col min="3" max="3" width="38.81640625" style="198" bestFit="1" customWidth="1"/>
    <col min="4" max="4" width="32.81640625" style="198" customWidth="1"/>
    <col min="5" max="5" width="30.453125" style="198" customWidth="1"/>
    <col min="6" max="6" width="26.453125" style="198" customWidth="1"/>
    <col min="7" max="7" width="33.7265625" style="198" customWidth="1"/>
    <col min="8" max="8" width="137.453125" style="198" customWidth="1"/>
    <col min="9" max="9" width="8.453125" style="198" customWidth="1"/>
    <col min="10" max="10" width="30.26953125" style="198" customWidth="1"/>
    <col min="11" max="11" width="21.453125" style="198" customWidth="1"/>
    <col min="12" max="12" width="24.453125" style="198" customWidth="1"/>
    <col min="13" max="13" width="29.453125" style="198" customWidth="1"/>
    <col min="14" max="14" width="18.453125" style="198" customWidth="1"/>
    <col min="15" max="15" width="31.453125" style="198" customWidth="1"/>
    <col min="16" max="16" width="22.7265625" style="198" customWidth="1"/>
    <col min="17" max="17" width="21.453125" style="144" customWidth="1"/>
    <col min="18" max="18" width="20.453125" style="145" customWidth="1"/>
    <col min="19" max="19" width="15.453125" style="145" customWidth="1"/>
    <col min="20" max="20" width="21.7265625" style="145" customWidth="1"/>
    <col min="21" max="21" width="14.453125" style="145" customWidth="1"/>
    <col min="22" max="22" width="26.453125" style="145" customWidth="1"/>
    <col min="23" max="23" width="18.453125" style="145" customWidth="1"/>
    <col min="24" max="24" width="44.7265625" style="198" customWidth="1"/>
    <col min="25" max="25" width="21.7265625" style="198" customWidth="1"/>
    <col min="26" max="26" width="32.453125" style="198" customWidth="1"/>
    <col min="27" max="27" width="19.26953125" style="198" customWidth="1"/>
    <col min="28" max="28" width="52.453125" style="198" customWidth="1"/>
    <col min="29" max="29" width="16.7265625" style="198" customWidth="1"/>
    <col min="30" max="30" width="25.453125" style="198" customWidth="1"/>
    <col min="31" max="31" width="92.7265625" style="198" customWidth="1"/>
    <col min="32" max="32" width="78.26953125" style="198" customWidth="1"/>
    <col min="33" max="33" width="67.26953125" style="198" customWidth="1"/>
    <col min="34" max="34" width="33.453125" style="198" customWidth="1"/>
    <col min="35" max="35" width="12.54296875" customWidth="1"/>
  </cols>
  <sheetData>
    <row r="1" spans="1:34" ht="26" x14ac:dyDescent="0.3">
      <c r="A1" s="154" t="s">
        <v>28</v>
      </c>
      <c r="B1" s="154" t="s">
        <v>29</v>
      </c>
      <c r="C1" s="154" t="s">
        <v>4315</v>
      </c>
      <c r="D1" s="154" t="s">
        <v>4318</v>
      </c>
      <c r="E1" s="154" t="s">
        <v>199</v>
      </c>
      <c r="F1" s="154" t="s">
        <v>200</v>
      </c>
      <c r="G1" s="154" t="s">
        <v>201</v>
      </c>
      <c r="H1" s="154" t="s">
        <v>202</v>
      </c>
      <c r="I1" s="154" t="s">
        <v>203</v>
      </c>
      <c r="J1" s="155" t="s">
        <v>204</v>
      </c>
      <c r="K1" s="155" t="s">
        <v>205</v>
      </c>
      <c r="L1" s="154" t="s">
        <v>206</v>
      </c>
      <c r="M1" s="154" t="s">
        <v>207</v>
      </c>
      <c r="N1" s="154" t="s">
        <v>231</v>
      </c>
      <c r="O1" s="154" t="s">
        <v>232</v>
      </c>
      <c r="P1" s="154" t="s">
        <v>233</v>
      </c>
      <c r="Q1" s="156" t="s">
        <v>234</v>
      </c>
      <c r="R1" s="154" t="s">
        <v>235</v>
      </c>
      <c r="S1" s="154" t="s">
        <v>236</v>
      </c>
      <c r="T1" s="154" t="s">
        <v>237</v>
      </c>
      <c r="U1" s="154" t="s">
        <v>238</v>
      </c>
      <c r="V1" s="154" t="s">
        <v>239</v>
      </c>
      <c r="W1" s="154" t="s">
        <v>240</v>
      </c>
      <c r="X1" s="154" t="s">
        <v>241</v>
      </c>
      <c r="Y1" s="154" t="s">
        <v>242</v>
      </c>
      <c r="Z1" s="154" t="s">
        <v>243</v>
      </c>
      <c r="AA1" s="154" t="s">
        <v>244</v>
      </c>
      <c r="AB1" s="154" t="s">
        <v>245</v>
      </c>
      <c r="AC1" s="154" t="s">
        <v>246</v>
      </c>
      <c r="AD1" s="154" t="s">
        <v>247</v>
      </c>
      <c r="AE1" s="154" t="s">
        <v>248</v>
      </c>
      <c r="AF1" s="154" t="s">
        <v>249</v>
      </c>
      <c r="AG1" s="154" t="s">
        <v>250</v>
      </c>
      <c r="AH1" s="154" t="s">
        <v>251</v>
      </c>
    </row>
    <row r="2" spans="1:34" ht="19.5" customHeight="1" x14ac:dyDescent="0.25">
      <c r="A2" s="157" t="s">
        <v>39</v>
      </c>
      <c r="B2" s="158" t="s">
        <v>40</v>
      </c>
      <c r="C2" s="158" t="s">
        <v>252</v>
      </c>
      <c r="D2" s="158" t="s">
        <v>4324</v>
      </c>
      <c r="E2" s="158" t="s">
        <v>253</v>
      </c>
      <c r="F2" s="158" t="s">
        <v>227</v>
      </c>
      <c r="G2" s="158" t="s">
        <v>254</v>
      </c>
      <c r="H2" s="158" t="s">
        <v>255</v>
      </c>
      <c r="I2" s="158" t="s">
        <v>213</v>
      </c>
      <c r="J2" s="159">
        <v>5128.46</v>
      </c>
      <c r="K2" s="159">
        <v>5128.46</v>
      </c>
      <c r="L2" s="160">
        <v>0</v>
      </c>
      <c r="M2" s="158" t="s">
        <v>227</v>
      </c>
      <c r="N2" s="142">
        <v>42</v>
      </c>
      <c r="O2" s="142" t="s">
        <v>256</v>
      </c>
      <c r="P2" s="142" t="s">
        <v>257</v>
      </c>
      <c r="Q2" s="142">
        <v>16.8</v>
      </c>
      <c r="R2" s="142" t="s">
        <v>258</v>
      </c>
      <c r="S2" s="142" t="s">
        <v>259</v>
      </c>
      <c r="T2" s="142" t="s">
        <v>260</v>
      </c>
      <c r="U2" s="142">
        <v>1</v>
      </c>
      <c r="V2" s="142" t="s">
        <v>261</v>
      </c>
      <c r="W2" s="142">
        <v>25</v>
      </c>
      <c r="X2" s="142" t="s">
        <v>262</v>
      </c>
      <c r="Y2" s="142" t="s">
        <v>260</v>
      </c>
      <c r="Z2" s="142" t="s">
        <v>756</v>
      </c>
      <c r="AA2" s="142" t="s">
        <v>260</v>
      </c>
      <c r="AB2" s="142" t="s">
        <v>264</v>
      </c>
      <c r="AC2" s="142" t="s">
        <v>265</v>
      </c>
      <c r="AD2" s="142" t="s">
        <v>266</v>
      </c>
      <c r="AE2" s="142" t="s">
        <v>267</v>
      </c>
      <c r="AF2" s="142" t="s">
        <v>268</v>
      </c>
      <c r="AG2" s="142" t="s">
        <v>262</v>
      </c>
      <c r="AH2" s="142" t="s">
        <v>269</v>
      </c>
    </row>
    <row r="3" spans="1:34" ht="19.5" customHeight="1" x14ac:dyDescent="0.25">
      <c r="A3" s="157" t="s">
        <v>39</v>
      </c>
      <c r="B3" s="158" t="s">
        <v>40</v>
      </c>
      <c r="C3" s="158" t="s">
        <v>252</v>
      </c>
      <c r="D3" s="158" t="s">
        <v>4324</v>
      </c>
      <c r="E3" s="158" t="s">
        <v>270</v>
      </c>
      <c r="F3" s="158" t="s">
        <v>227</v>
      </c>
      <c r="G3" s="158" t="s">
        <v>271</v>
      </c>
      <c r="H3" s="158" t="s">
        <v>272</v>
      </c>
      <c r="I3" s="158" t="s">
        <v>213</v>
      </c>
      <c r="J3" s="159">
        <v>4614.6099999999997</v>
      </c>
      <c r="K3" s="159">
        <v>4614.6099999999997</v>
      </c>
      <c r="L3" s="160">
        <v>0</v>
      </c>
      <c r="M3" s="158" t="s">
        <v>227</v>
      </c>
      <c r="N3" s="142">
        <v>42</v>
      </c>
      <c r="O3" s="142" t="s">
        <v>256</v>
      </c>
      <c r="P3" s="142" t="s">
        <v>257</v>
      </c>
      <c r="Q3" s="142">
        <v>7.2</v>
      </c>
      <c r="R3" s="142" t="s">
        <v>273</v>
      </c>
      <c r="S3" s="142" t="s">
        <v>259</v>
      </c>
      <c r="T3" s="142" t="s">
        <v>260</v>
      </c>
      <c r="U3" s="142">
        <v>1</v>
      </c>
      <c r="V3" s="142" t="s">
        <v>261</v>
      </c>
      <c r="W3" s="142">
        <v>25</v>
      </c>
      <c r="X3" s="142" t="s">
        <v>262</v>
      </c>
      <c r="Y3" s="142" t="s">
        <v>260</v>
      </c>
      <c r="Z3" s="142" t="s">
        <v>756</v>
      </c>
      <c r="AA3" s="142" t="s">
        <v>260</v>
      </c>
      <c r="AB3" s="142" t="s">
        <v>264</v>
      </c>
      <c r="AC3" s="142" t="s">
        <v>265</v>
      </c>
      <c r="AD3" s="142" t="s">
        <v>266</v>
      </c>
      <c r="AE3" s="142" t="s">
        <v>267</v>
      </c>
      <c r="AF3" s="142" t="s">
        <v>268</v>
      </c>
      <c r="AG3" s="142" t="s">
        <v>274</v>
      </c>
      <c r="AH3" s="142" t="s">
        <v>269</v>
      </c>
    </row>
    <row r="4" spans="1:34" ht="19.5" customHeight="1" x14ac:dyDescent="0.25">
      <c r="A4" s="157" t="s">
        <v>39</v>
      </c>
      <c r="B4" s="158" t="s">
        <v>40</v>
      </c>
      <c r="C4" s="158" t="s">
        <v>252</v>
      </c>
      <c r="D4" s="158" t="s">
        <v>4324</v>
      </c>
      <c r="E4" s="158" t="s">
        <v>275</v>
      </c>
      <c r="F4" s="158" t="s">
        <v>227</v>
      </c>
      <c r="G4" s="158" t="s">
        <v>276</v>
      </c>
      <c r="H4" s="158" t="s">
        <v>277</v>
      </c>
      <c r="I4" s="158" t="s">
        <v>213</v>
      </c>
      <c r="J4" s="159">
        <v>3415.62</v>
      </c>
      <c r="K4" s="159">
        <v>3415.62</v>
      </c>
      <c r="L4" s="160">
        <v>0</v>
      </c>
      <c r="M4" s="158" t="s">
        <v>227</v>
      </c>
      <c r="N4" s="142">
        <v>42</v>
      </c>
      <c r="O4" s="142" t="s">
        <v>256</v>
      </c>
      <c r="P4" s="142" t="s">
        <v>257</v>
      </c>
      <c r="Q4" s="142">
        <v>7.2</v>
      </c>
      <c r="R4" s="142" t="s">
        <v>273</v>
      </c>
      <c r="S4" s="142" t="s">
        <v>259</v>
      </c>
      <c r="T4" s="142" t="s">
        <v>260</v>
      </c>
      <c r="U4" s="142">
        <v>1</v>
      </c>
      <c r="V4" s="142" t="s">
        <v>261</v>
      </c>
      <c r="W4" s="142">
        <v>25</v>
      </c>
      <c r="X4" s="142" t="s">
        <v>262</v>
      </c>
      <c r="Y4" s="142" t="s">
        <v>260</v>
      </c>
      <c r="Z4" s="142" t="s">
        <v>756</v>
      </c>
      <c r="AA4" s="142" t="s">
        <v>260</v>
      </c>
      <c r="AB4" s="142" t="s">
        <v>264</v>
      </c>
      <c r="AC4" s="142" t="s">
        <v>265</v>
      </c>
      <c r="AD4" s="142" t="s">
        <v>278</v>
      </c>
      <c r="AE4" s="142" t="s">
        <v>267</v>
      </c>
      <c r="AF4" s="142" t="s">
        <v>268</v>
      </c>
      <c r="AG4" s="142" t="s">
        <v>279</v>
      </c>
      <c r="AH4" s="142" t="s">
        <v>269</v>
      </c>
    </row>
    <row r="5" spans="1:34" ht="19.5" customHeight="1" x14ac:dyDescent="0.25">
      <c r="A5" s="157" t="s">
        <v>51</v>
      </c>
      <c r="B5" s="158" t="s">
        <v>52</v>
      </c>
      <c r="C5" s="158" t="s">
        <v>280</v>
      </c>
      <c r="D5" s="158" t="s">
        <v>4413</v>
      </c>
      <c r="E5" s="158" t="s">
        <v>281</v>
      </c>
      <c r="F5" s="158" t="s">
        <v>227</v>
      </c>
      <c r="G5" s="158" t="s">
        <v>281</v>
      </c>
      <c r="H5" s="158" t="s">
        <v>282</v>
      </c>
      <c r="I5" s="158" t="s">
        <v>213</v>
      </c>
      <c r="J5" s="159">
        <v>1836.42</v>
      </c>
      <c r="K5" s="159">
        <v>1768.105176</v>
      </c>
      <c r="L5" s="161">
        <v>3.7199999999999997E-2</v>
      </c>
      <c r="M5" s="158" t="s">
        <v>227</v>
      </c>
      <c r="N5" s="142" t="s">
        <v>283</v>
      </c>
      <c r="O5" s="142" t="s">
        <v>284</v>
      </c>
      <c r="P5" s="142" t="s">
        <v>257</v>
      </c>
      <c r="Q5" s="142" t="s">
        <v>285</v>
      </c>
      <c r="R5" s="142" t="s">
        <v>286</v>
      </c>
      <c r="S5" s="142" t="s">
        <v>227</v>
      </c>
      <c r="T5" s="142" t="s">
        <v>260</v>
      </c>
      <c r="U5" s="142">
        <v>1</v>
      </c>
      <c r="V5" s="142" t="s">
        <v>261</v>
      </c>
      <c r="W5" s="142">
        <v>18</v>
      </c>
      <c r="X5" s="142" t="s">
        <v>262</v>
      </c>
      <c r="Y5" s="142" t="s">
        <v>260</v>
      </c>
      <c r="Z5" s="142" t="s">
        <v>263</v>
      </c>
      <c r="AA5" s="142" t="s">
        <v>265</v>
      </c>
      <c r="AB5" s="142" t="s">
        <v>287</v>
      </c>
      <c r="AC5" s="142" t="s">
        <v>288</v>
      </c>
      <c r="AD5" s="142" t="s">
        <v>289</v>
      </c>
      <c r="AE5" s="142" t="s">
        <v>290</v>
      </c>
      <c r="AF5" s="142" t="s">
        <v>291</v>
      </c>
      <c r="AG5" s="142" t="s">
        <v>292</v>
      </c>
      <c r="AH5" s="142" t="s">
        <v>260</v>
      </c>
    </row>
    <row r="6" spans="1:34" ht="19.5" customHeight="1" x14ac:dyDescent="0.25">
      <c r="A6" s="157" t="s">
        <v>51</v>
      </c>
      <c r="B6" s="158" t="s">
        <v>52</v>
      </c>
      <c r="C6" s="158" t="s">
        <v>280</v>
      </c>
      <c r="D6" s="158" t="s">
        <v>4413</v>
      </c>
      <c r="E6" s="158" t="s">
        <v>293</v>
      </c>
      <c r="F6" s="158" t="s">
        <v>227</v>
      </c>
      <c r="G6" s="158" t="s">
        <v>293</v>
      </c>
      <c r="H6" s="158" t="s">
        <v>294</v>
      </c>
      <c r="I6" s="158" t="s">
        <v>213</v>
      </c>
      <c r="J6" s="159">
        <v>3217.33</v>
      </c>
      <c r="K6" s="159">
        <v>3097.6453240000001</v>
      </c>
      <c r="L6" s="161">
        <v>3.7199999999999997E-2</v>
      </c>
      <c r="M6" s="158" t="s">
        <v>227</v>
      </c>
      <c r="N6" s="142" t="s">
        <v>283</v>
      </c>
      <c r="O6" s="142" t="s">
        <v>284</v>
      </c>
      <c r="P6" s="142" t="s">
        <v>257</v>
      </c>
      <c r="Q6" s="142" t="s">
        <v>285</v>
      </c>
      <c r="R6" s="142" t="s">
        <v>286</v>
      </c>
      <c r="S6" s="142" t="s">
        <v>227</v>
      </c>
      <c r="T6" s="142" t="s">
        <v>260</v>
      </c>
      <c r="U6" s="142">
        <v>1</v>
      </c>
      <c r="V6" s="142" t="s">
        <v>261</v>
      </c>
      <c r="W6" s="142">
        <v>18</v>
      </c>
      <c r="X6" s="142" t="s">
        <v>262</v>
      </c>
      <c r="Y6" s="142" t="s">
        <v>260</v>
      </c>
      <c r="Z6" s="142" t="s">
        <v>263</v>
      </c>
      <c r="AA6" s="142" t="s">
        <v>265</v>
      </c>
      <c r="AB6" s="142" t="s">
        <v>287</v>
      </c>
      <c r="AC6" s="142" t="s">
        <v>260</v>
      </c>
      <c r="AD6" s="142" t="s">
        <v>289</v>
      </c>
      <c r="AE6" s="142" t="s">
        <v>290</v>
      </c>
      <c r="AF6" s="142" t="s">
        <v>291</v>
      </c>
      <c r="AG6" s="142" t="s">
        <v>292</v>
      </c>
      <c r="AH6" s="142" t="s">
        <v>260</v>
      </c>
    </row>
    <row r="7" spans="1:34" ht="19.5" customHeight="1" x14ac:dyDescent="0.25">
      <c r="A7" s="157" t="s">
        <v>51</v>
      </c>
      <c r="B7" s="158" t="s">
        <v>52</v>
      </c>
      <c r="C7" s="158" t="s">
        <v>280</v>
      </c>
      <c r="D7" s="158" t="s">
        <v>4413</v>
      </c>
      <c r="E7" s="158" t="s">
        <v>295</v>
      </c>
      <c r="F7" s="158" t="s">
        <v>227</v>
      </c>
      <c r="G7" s="158" t="s">
        <v>295</v>
      </c>
      <c r="H7" s="158" t="s">
        <v>296</v>
      </c>
      <c r="I7" s="158" t="s">
        <v>213</v>
      </c>
      <c r="J7" s="159">
        <v>3059.1</v>
      </c>
      <c r="K7" s="159">
        <v>2945.3014800000001</v>
      </c>
      <c r="L7" s="161">
        <v>3.7199999999999997E-2</v>
      </c>
      <c r="M7" s="158" t="s">
        <v>227</v>
      </c>
      <c r="N7" s="142" t="s">
        <v>283</v>
      </c>
      <c r="O7" s="142" t="s">
        <v>284</v>
      </c>
      <c r="P7" s="142" t="s">
        <v>257</v>
      </c>
      <c r="Q7" s="142" t="s">
        <v>285</v>
      </c>
      <c r="R7" s="142" t="s">
        <v>286</v>
      </c>
      <c r="S7" s="142" t="s">
        <v>227</v>
      </c>
      <c r="T7" s="142" t="s">
        <v>260</v>
      </c>
      <c r="U7" s="142">
        <v>1</v>
      </c>
      <c r="V7" s="142" t="s">
        <v>261</v>
      </c>
      <c r="W7" s="142">
        <v>18</v>
      </c>
      <c r="X7" s="142" t="s">
        <v>262</v>
      </c>
      <c r="Y7" s="142" t="s">
        <v>260</v>
      </c>
      <c r="Z7" s="142" t="s">
        <v>263</v>
      </c>
      <c r="AA7" s="142" t="s">
        <v>265</v>
      </c>
      <c r="AB7" s="142" t="s">
        <v>287</v>
      </c>
      <c r="AC7" s="142" t="s">
        <v>260</v>
      </c>
      <c r="AD7" s="142" t="s">
        <v>266</v>
      </c>
      <c r="AE7" s="142" t="s">
        <v>290</v>
      </c>
      <c r="AF7" s="142" t="s">
        <v>291</v>
      </c>
      <c r="AG7" s="142" t="s">
        <v>292</v>
      </c>
      <c r="AH7" s="142" t="s">
        <v>260</v>
      </c>
    </row>
    <row r="8" spans="1:34" ht="19.5" customHeight="1" x14ac:dyDescent="0.25">
      <c r="A8" s="157" t="s">
        <v>51</v>
      </c>
      <c r="B8" s="158" t="s">
        <v>52</v>
      </c>
      <c r="C8" s="158" t="s">
        <v>280</v>
      </c>
      <c r="D8" s="158" t="s">
        <v>4413</v>
      </c>
      <c r="E8" s="158" t="s">
        <v>297</v>
      </c>
      <c r="F8" s="158" t="s">
        <v>227</v>
      </c>
      <c r="G8" s="158" t="s">
        <v>298</v>
      </c>
      <c r="H8" s="158" t="s">
        <v>299</v>
      </c>
      <c r="I8" s="158" t="s">
        <v>213</v>
      </c>
      <c r="J8" s="159">
        <v>4612.62</v>
      </c>
      <c r="K8" s="159">
        <v>4441.0305360000002</v>
      </c>
      <c r="L8" s="161">
        <v>3.7199999999999997E-2</v>
      </c>
      <c r="M8" s="158" t="s">
        <v>227</v>
      </c>
      <c r="N8" s="142" t="s">
        <v>283</v>
      </c>
      <c r="O8" s="142" t="s">
        <v>284</v>
      </c>
      <c r="P8" s="142" t="s">
        <v>257</v>
      </c>
      <c r="Q8" s="142" t="s">
        <v>285</v>
      </c>
      <c r="R8" s="142" t="s">
        <v>286</v>
      </c>
      <c r="S8" s="142" t="s">
        <v>227</v>
      </c>
      <c r="T8" s="142" t="s">
        <v>260</v>
      </c>
      <c r="U8" s="142">
        <v>2</v>
      </c>
      <c r="V8" s="142" t="s">
        <v>261</v>
      </c>
      <c r="W8" s="142">
        <v>18</v>
      </c>
      <c r="X8" s="142" t="s">
        <v>262</v>
      </c>
      <c r="Y8" s="142" t="s">
        <v>260</v>
      </c>
      <c r="Z8" s="142" t="s">
        <v>263</v>
      </c>
      <c r="AA8" s="142" t="s">
        <v>265</v>
      </c>
      <c r="AB8" s="142" t="s">
        <v>287</v>
      </c>
      <c r="AC8" s="142" t="s">
        <v>260</v>
      </c>
      <c r="AD8" s="142" t="s">
        <v>266</v>
      </c>
      <c r="AE8" s="142" t="s">
        <v>290</v>
      </c>
      <c r="AF8" s="142" t="s">
        <v>291</v>
      </c>
      <c r="AG8" s="142" t="s">
        <v>292</v>
      </c>
      <c r="AH8" s="142" t="s">
        <v>260</v>
      </c>
    </row>
    <row r="9" spans="1:34" ht="19.5" customHeight="1" x14ac:dyDescent="0.25">
      <c r="A9" s="157" t="s">
        <v>51</v>
      </c>
      <c r="B9" s="158" t="s">
        <v>52</v>
      </c>
      <c r="C9" s="158" t="s">
        <v>280</v>
      </c>
      <c r="D9" s="158" t="s">
        <v>4413</v>
      </c>
      <c r="E9" s="158" t="s">
        <v>300</v>
      </c>
      <c r="F9" s="158" t="s">
        <v>227</v>
      </c>
      <c r="G9" s="158" t="s">
        <v>300</v>
      </c>
      <c r="H9" s="158" t="s">
        <v>301</v>
      </c>
      <c r="I9" s="158" t="s">
        <v>213</v>
      </c>
      <c r="J9" s="159">
        <v>3826.27</v>
      </c>
      <c r="K9" s="159">
        <v>3683.9327560000002</v>
      </c>
      <c r="L9" s="161">
        <v>3.7199999999999997E-2</v>
      </c>
      <c r="M9" s="158" t="s">
        <v>227</v>
      </c>
      <c r="N9" s="142" t="s">
        <v>283</v>
      </c>
      <c r="O9" s="142" t="s">
        <v>284</v>
      </c>
      <c r="P9" s="142" t="s">
        <v>257</v>
      </c>
      <c r="Q9" s="142" t="s">
        <v>285</v>
      </c>
      <c r="R9" s="142" t="s">
        <v>286</v>
      </c>
      <c r="S9" s="142" t="s">
        <v>227</v>
      </c>
      <c r="T9" s="142" t="s">
        <v>260</v>
      </c>
      <c r="U9" s="142">
        <v>1</v>
      </c>
      <c r="V9" s="142" t="s">
        <v>261</v>
      </c>
      <c r="W9" s="142">
        <v>18</v>
      </c>
      <c r="X9" s="142" t="s">
        <v>262</v>
      </c>
      <c r="Y9" s="142" t="s">
        <v>260</v>
      </c>
      <c r="Z9" s="142" t="s">
        <v>263</v>
      </c>
      <c r="AA9" s="142" t="s">
        <v>265</v>
      </c>
      <c r="AB9" s="142" t="s">
        <v>287</v>
      </c>
      <c r="AC9" s="142" t="s">
        <v>260</v>
      </c>
      <c r="AD9" s="142" t="s">
        <v>266</v>
      </c>
      <c r="AE9" s="142" t="s">
        <v>290</v>
      </c>
      <c r="AF9" s="142" t="s">
        <v>291</v>
      </c>
      <c r="AG9" s="142" t="s">
        <v>292</v>
      </c>
      <c r="AH9" s="142" t="s">
        <v>260</v>
      </c>
    </row>
    <row r="10" spans="1:34" ht="19.5" customHeight="1" x14ac:dyDescent="0.25">
      <c r="A10" s="157" t="s">
        <v>51</v>
      </c>
      <c r="B10" s="158" t="s">
        <v>52</v>
      </c>
      <c r="C10" s="158" t="s">
        <v>280</v>
      </c>
      <c r="D10" s="158" t="s">
        <v>4413</v>
      </c>
      <c r="E10" s="158" t="s">
        <v>302</v>
      </c>
      <c r="F10" s="158" t="s">
        <v>227</v>
      </c>
      <c r="G10" s="158" t="s">
        <v>303</v>
      </c>
      <c r="H10" s="158" t="s">
        <v>304</v>
      </c>
      <c r="I10" s="158" t="s">
        <v>213</v>
      </c>
      <c r="J10" s="159">
        <v>5686.66</v>
      </c>
      <c r="K10" s="159">
        <v>5475.1162480000003</v>
      </c>
      <c r="L10" s="161">
        <v>3.7199999999999997E-2</v>
      </c>
      <c r="M10" s="158" t="s">
        <v>227</v>
      </c>
      <c r="N10" s="142" t="s">
        <v>283</v>
      </c>
      <c r="O10" s="142" t="s">
        <v>284</v>
      </c>
      <c r="P10" s="142" t="s">
        <v>257</v>
      </c>
      <c r="Q10" s="142" t="s">
        <v>285</v>
      </c>
      <c r="R10" s="142" t="s">
        <v>286</v>
      </c>
      <c r="S10" s="142" t="s">
        <v>227</v>
      </c>
      <c r="T10" s="142" t="s">
        <v>260</v>
      </c>
      <c r="U10" s="142">
        <v>2</v>
      </c>
      <c r="V10" s="142" t="s">
        <v>261</v>
      </c>
      <c r="W10" s="142">
        <v>18</v>
      </c>
      <c r="X10" s="142" t="s">
        <v>262</v>
      </c>
      <c r="Y10" s="142" t="s">
        <v>260</v>
      </c>
      <c r="Z10" s="142" t="s">
        <v>263</v>
      </c>
      <c r="AA10" s="142" t="s">
        <v>265</v>
      </c>
      <c r="AB10" s="142" t="s">
        <v>287</v>
      </c>
      <c r="AC10" s="142" t="s">
        <v>260</v>
      </c>
      <c r="AD10" s="142" t="s">
        <v>266</v>
      </c>
      <c r="AE10" s="142" t="s">
        <v>290</v>
      </c>
      <c r="AF10" s="142" t="s">
        <v>291</v>
      </c>
      <c r="AG10" s="142" t="s">
        <v>292</v>
      </c>
      <c r="AH10" s="142" t="s">
        <v>260</v>
      </c>
    </row>
    <row r="11" spans="1:34" ht="19.5" customHeight="1" x14ac:dyDescent="0.25">
      <c r="A11" s="157" t="s">
        <v>51</v>
      </c>
      <c r="B11" s="158" t="s">
        <v>52</v>
      </c>
      <c r="C11" s="158" t="s">
        <v>280</v>
      </c>
      <c r="D11" s="158" t="s">
        <v>4413</v>
      </c>
      <c r="E11" s="158" t="s">
        <v>305</v>
      </c>
      <c r="F11" s="158" t="s">
        <v>227</v>
      </c>
      <c r="G11" s="158" t="s">
        <v>305</v>
      </c>
      <c r="H11" s="158" t="s">
        <v>306</v>
      </c>
      <c r="I11" s="158" t="s">
        <v>213</v>
      </c>
      <c r="J11" s="159">
        <v>1898.75</v>
      </c>
      <c r="K11" s="159">
        <v>1828.1165000000001</v>
      </c>
      <c r="L11" s="161">
        <v>3.7199999999999997E-2</v>
      </c>
      <c r="M11" s="158" t="s">
        <v>227</v>
      </c>
      <c r="N11" s="142" t="s">
        <v>283</v>
      </c>
      <c r="O11" s="142" t="s">
        <v>284</v>
      </c>
      <c r="P11" s="142" t="s">
        <v>257</v>
      </c>
      <c r="Q11" s="142" t="s">
        <v>285</v>
      </c>
      <c r="R11" s="142" t="s">
        <v>286</v>
      </c>
      <c r="S11" s="142" t="s">
        <v>227</v>
      </c>
      <c r="T11" s="142" t="s">
        <v>260</v>
      </c>
      <c r="U11" s="142">
        <v>1</v>
      </c>
      <c r="V11" s="142" t="s">
        <v>261</v>
      </c>
      <c r="W11" s="142">
        <v>23</v>
      </c>
      <c r="X11" s="142" t="s">
        <v>262</v>
      </c>
      <c r="Y11" s="142" t="s">
        <v>260</v>
      </c>
      <c r="Z11" s="142" t="s">
        <v>263</v>
      </c>
      <c r="AA11" s="142" t="s">
        <v>265</v>
      </c>
      <c r="AB11" s="142" t="s">
        <v>287</v>
      </c>
      <c r="AC11" s="142" t="s">
        <v>260</v>
      </c>
      <c r="AD11" s="142" t="s">
        <v>289</v>
      </c>
      <c r="AE11" s="142" t="s">
        <v>290</v>
      </c>
      <c r="AF11" s="142" t="s">
        <v>291</v>
      </c>
      <c r="AG11" s="142" t="s">
        <v>292</v>
      </c>
      <c r="AH11" s="142" t="s">
        <v>260</v>
      </c>
    </row>
    <row r="12" spans="1:34" ht="19.5" customHeight="1" x14ac:dyDescent="0.25">
      <c r="A12" s="157" t="s">
        <v>51</v>
      </c>
      <c r="B12" s="158" t="s">
        <v>52</v>
      </c>
      <c r="C12" s="158" t="s">
        <v>280</v>
      </c>
      <c r="D12" s="158" t="s">
        <v>4413</v>
      </c>
      <c r="E12" s="158" t="s">
        <v>307</v>
      </c>
      <c r="F12" s="158" t="s">
        <v>227</v>
      </c>
      <c r="G12" s="158" t="s">
        <v>307</v>
      </c>
      <c r="H12" s="158" t="s">
        <v>308</v>
      </c>
      <c r="I12" s="158" t="s">
        <v>213</v>
      </c>
      <c r="J12" s="159">
        <v>4008.47</v>
      </c>
      <c r="K12" s="159">
        <v>3859.3549159999998</v>
      </c>
      <c r="L12" s="161">
        <v>3.7199999999999997E-2</v>
      </c>
      <c r="M12" s="158" t="s">
        <v>227</v>
      </c>
      <c r="N12" s="142" t="s">
        <v>283</v>
      </c>
      <c r="O12" s="142" t="s">
        <v>284</v>
      </c>
      <c r="P12" s="142" t="s">
        <v>257</v>
      </c>
      <c r="Q12" s="142" t="s">
        <v>285</v>
      </c>
      <c r="R12" s="142" t="s">
        <v>286</v>
      </c>
      <c r="S12" s="142" t="s">
        <v>227</v>
      </c>
      <c r="T12" s="142" t="s">
        <v>260</v>
      </c>
      <c r="U12" s="142">
        <v>1</v>
      </c>
      <c r="V12" s="142" t="s">
        <v>261</v>
      </c>
      <c r="W12" s="142">
        <v>23</v>
      </c>
      <c r="X12" s="142" t="s">
        <v>262</v>
      </c>
      <c r="Y12" s="142" t="s">
        <v>260</v>
      </c>
      <c r="Z12" s="142" t="s">
        <v>263</v>
      </c>
      <c r="AA12" s="142" t="s">
        <v>265</v>
      </c>
      <c r="AB12" s="142" t="s">
        <v>287</v>
      </c>
      <c r="AC12" s="142" t="s">
        <v>260</v>
      </c>
      <c r="AD12" s="142" t="s">
        <v>289</v>
      </c>
      <c r="AE12" s="142" t="s">
        <v>290</v>
      </c>
      <c r="AF12" s="142" t="s">
        <v>291</v>
      </c>
      <c r="AG12" s="142" t="s">
        <v>292</v>
      </c>
      <c r="AH12" s="142" t="s">
        <v>260</v>
      </c>
    </row>
    <row r="13" spans="1:34" ht="19.5" customHeight="1" x14ac:dyDescent="0.25">
      <c r="A13" s="157" t="s">
        <v>51</v>
      </c>
      <c r="B13" s="158" t="s">
        <v>52</v>
      </c>
      <c r="C13" s="158" t="s">
        <v>280</v>
      </c>
      <c r="D13" s="158" t="s">
        <v>4413</v>
      </c>
      <c r="E13" s="158" t="s">
        <v>309</v>
      </c>
      <c r="F13" s="158" t="s">
        <v>227</v>
      </c>
      <c r="G13" s="158" t="s">
        <v>309</v>
      </c>
      <c r="H13" s="158" t="s">
        <v>310</v>
      </c>
      <c r="I13" s="158" t="s">
        <v>213</v>
      </c>
      <c r="J13" s="159">
        <v>3121.43</v>
      </c>
      <c r="K13" s="159">
        <v>3005.3128040000001</v>
      </c>
      <c r="L13" s="161">
        <v>3.7199999999999997E-2</v>
      </c>
      <c r="M13" s="158" t="s">
        <v>227</v>
      </c>
      <c r="N13" s="142" t="s">
        <v>283</v>
      </c>
      <c r="O13" s="142" t="s">
        <v>284</v>
      </c>
      <c r="P13" s="142" t="s">
        <v>257</v>
      </c>
      <c r="Q13" s="142" t="s">
        <v>285</v>
      </c>
      <c r="R13" s="142" t="s">
        <v>286</v>
      </c>
      <c r="S13" s="142" t="s">
        <v>227</v>
      </c>
      <c r="T13" s="142" t="s">
        <v>260</v>
      </c>
      <c r="U13" s="142">
        <v>1</v>
      </c>
      <c r="V13" s="142" t="s">
        <v>261</v>
      </c>
      <c r="W13" s="142">
        <v>23</v>
      </c>
      <c r="X13" s="142" t="s">
        <v>262</v>
      </c>
      <c r="Y13" s="142" t="s">
        <v>260</v>
      </c>
      <c r="Z13" s="142" t="s">
        <v>263</v>
      </c>
      <c r="AA13" s="142" t="s">
        <v>265</v>
      </c>
      <c r="AB13" s="142" t="s">
        <v>287</v>
      </c>
      <c r="AC13" s="142" t="s">
        <v>260</v>
      </c>
      <c r="AD13" s="142" t="s">
        <v>266</v>
      </c>
      <c r="AE13" s="142" t="s">
        <v>290</v>
      </c>
      <c r="AF13" s="142" t="s">
        <v>291</v>
      </c>
      <c r="AG13" s="142" t="s">
        <v>292</v>
      </c>
      <c r="AH13" s="142" t="s">
        <v>260</v>
      </c>
    </row>
    <row r="14" spans="1:34" ht="19.5" customHeight="1" x14ac:dyDescent="0.25">
      <c r="A14" s="157" t="s">
        <v>51</v>
      </c>
      <c r="B14" s="158" t="s">
        <v>52</v>
      </c>
      <c r="C14" s="158" t="s">
        <v>280</v>
      </c>
      <c r="D14" s="158" t="s">
        <v>4413</v>
      </c>
      <c r="E14" s="158" t="s">
        <v>311</v>
      </c>
      <c r="F14" s="158" t="s">
        <v>227</v>
      </c>
      <c r="G14" s="158" t="s">
        <v>311</v>
      </c>
      <c r="H14" s="158" t="s">
        <v>312</v>
      </c>
      <c r="I14" s="158" t="s">
        <v>213</v>
      </c>
      <c r="J14" s="159">
        <v>4617.42</v>
      </c>
      <c r="K14" s="159">
        <v>4445.6519760000001</v>
      </c>
      <c r="L14" s="161">
        <v>3.7199999999999997E-2</v>
      </c>
      <c r="M14" s="158" t="s">
        <v>227</v>
      </c>
      <c r="N14" s="142" t="s">
        <v>283</v>
      </c>
      <c r="O14" s="142" t="s">
        <v>284</v>
      </c>
      <c r="P14" s="142" t="s">
        <v>257</v>
      </c>
      <c r="Q14" s="142" t="s">
        <v>285</v>
      </c>
      <c r="R14" s="142" t="s">
        <v>286</v>
      </c>
      <c r="S14" s="142" t="s">
        <v>227</v>
      </c>
      <c r="T14" s="142" t="s">
        <v>260</v>
      </c>
      <c r="U14" s="142">
        <v>1</v>
      </c>
      <c r="V14" s="142" t="s">
        <v>261</v>
      </c>
      <c r="W14" s="142">
        <v>23</v>
      </c>
      <c r="X14" s="142" t="s">
        <v>262</v>
      </c>
      <c r="Y14" s="142" t="s">
        <v>260</v>
      </c>
      <c r="Z14" s="142" t="s">
        <v>263</v>
      </c>
      <c r="AA14" s="142" t="s">
        <v>265</v>
      </c>
      <c r="AB14" s="142" t="s">
        <v>287</v>
      </c>
      <c r="AC14" s="142" t="s">
        <v>260</v>
      </c>
      <c r="AD14" s="142" t="s">
        <v>266</v>
      </c>
      <c r="AE14" s="142" t="s">
        <v>290</v>
      </c>
      <c r="AF14" s="142" t="s">
        <v>291</v>
      </c>
      <c r="AG14" s="142" t="s">
        <v>292</v>
      </c>
      <c r="AH14" s="142" t="s">
        <v>260</v>
      </c>
    </row>
    <row r="15" spans="1:34" ht="19.5" customHeight="1" x14ac:dyDescent="0.25">
      <c r="A15" s="157" t="s">
        <v>51</v>
      </c>
      <c r="B15" s="158" t="s">
        <v>52</v>
      </c>
      <c r="C15" s="158" t="s">
        <v>280</v>
      </c>
      <c r="D15" s="158" t="s">
        <v>4413</v>
      </c>
      <c r="E15" s="158" t="s">
        <v>313</v>
      </c>
      <c r="F15" s="158" t="s">
        <v>227</v>
      </c>
      <c r="G15" s="158" t="s">
        <v>314</v>
      </c>
      <c r="H15" s="158" t="s">
        <v>315</v>
      </c>
      <c r="I15" s="158" t="s">
        <v>213</v>
      </c>
      <c r="J15" s="159">
        <v>6549.73</v>
      </c>
      <c r="K15" s="159">
        <v>6306.0800440000003</v>
      </c>
      <c r="L15" s="161">
        <v>3.7199999999999997E-2</v>
      </c>
      <c r="M15" s="158" t="s">
        <v>227</v>
      </c>
      <c r="N15" s="142" t="s">
        <v>283</v>
      </c>
      <c r="O15" s="142" t="s">
        <v>284</v>
      </c>
      <c r="P15" s="142" t="s">
        <v>257</v>
      </c>
      <c r="Q15" s="142" t="s">
        <v>285</v>
      </c>
      <c r="R15" s="142" t="s">
        <v>286</v>
      </c>
      <c r="S15" s="142" t="s">
        <v>227</v>
      </c>
      <c r="T15" s="142" t="s">
        <v>260</v>
      </c>
      <c r="U15" s="142">
        <v>2</v>
      </c>
      <c r="V15" s="142" t="s">
        <v>261</v>
      </c>
      <c r="W15" s="142">
        <v>23</v>
      </c>
      <c r="X15" s="142" t="s">
        <v>262</v>
      </c>
      <c r="Y15" s="142" t="s">
        <v>260</v>
      </c>
      <c r="Z15" s="142" t="s">
        <v>263</v>
      </c>
      <c r="AA15" s="142" t="s">
        <v>265</v>
      </c>
      <c r="AB15" s="142" t="s">
        <v>287</v>
      </c>
      <c r="AC15" s="142" t="s">
        <v>260</v>
      </c>
      <c r="AD15" s="142" t="s">
        <v>266</v>
      </c>
      <c r="AE15" s="142" t="s">
        <v>290</v>
      </c>
      <c r="AF15" s="142" t="s">
        <v>291</v>
      </c>
      <c r="AG15" s="142" t="s">
        <v>292</v>
      </c>
      <c r="AH15" s="142" t="s">
        <v>260</v>
      </c>
    </row>
    <row r="16" spans="1:34" ht="19.5" customHeight="1" x14ac:dyDescent="0.25">
      <c r="A16" s="157" t="s">
        <v>51</v>
      </c>
      <c r="B16" s="158" t="s">
        <v>52</v>
      </c>
      <c r="C16" s="158" t="s">
        <v>280</v>
      </c>
      <c r="D16" s="158" t="s">
        <v>4413</v>
      </c>
      <c r="E16" s="158" t="s">
        <v>316</v>
      </c>
      <c r="F16" s="158" t="s">
        <v>227</v>
      </c>
      <c r="G16" s="158" t="s">
        <v>317</v>
      </c>
      <c r="H16" s="158" t="s">
        <v>318</v>
      </c>
      <c r="I16" s="158" t="s">
        <v>213</v>
      </c>
      <c r="J16" s="159">
        <v>4737.29</v>
      </c>
      <c r="K16" s="159">
        <v>4561.0628120000001</v>
      </c>
      <c r="L16" s="161">
        <v>3.7199999999999997E-2</v>
      </c>
      <c r="M16" s="158" t="s">
        <v>227</v>
      </c>
      <c r="N16" s="142" t="s">
        <v>283</v>
      </c>
      <c r="O16" s="142" t="s">
        <v>284</v>
      </c>
      <c r="P16" s="142" t="s">
        <v>257</v>
      </c>
      <c r="Q16" s="142" t="s">
        <v>285</v>
      </c>
      <c r="R16" s="142" t="s">
        <v>286</v>
      </c>
      <c r="S16" s="142" t="s">
        <v>227</v>
      </c>
      <c r="T16" s="142" t="s">
        <v>260</v>
      </c>
      <c r="U16" s="142">
        <v>2</v>
      </c>
      <c r="V16" s="142" t="s">
        <v>261</v>
      </c>
      <c r="W16" s="142">
        <v>23</v>
      </c>
      <c r="X16" s="142" t="s">
        <v>262</v>
      </c>
      <c r="Y16" s="142" t="s">
        <v>260</v>
      </c>
      <c r="Z16" s="142" t="s">
        <v>263</v>
      </c>
      <c r="AA16" s="142" t="s">
        <v>265</v>
      </c>
      <c r="AB16" s="142" t="s">
        <v>287</v>
      </c>
      <c r="AC16" s="142" t="s">
        <v>260</v>
      </c>
      <c r="AD16" s="142" t="s">
        <v>266</v>
      </c>
      <c r="AE16" s="142" t="s">
        <v>290</v>
      </c>
      <c r="AF16" s="142" t="s">
        <v>291</v>
      </c>
      <c r="AG16" s="142" t="s">
        <v>292</v>
      </c>
      <c r="AH16" s="142" t="s">
        <v>260</v>
      </c>
    </row>
    <row r="17" spans="1:34" ht="19.5" customHeight="1" x14ac:dyDescent="0.25">
      <c r="A17" s="157" t="s">
        <v>51</v>
      </c>
      <c r="B17" s="158" t="s">
        <v>52</v>
      </c>
      <c r="C17" s="158" t="s">
        <v>280</v>
      </c>
      <c r="D17" s="158" t="s">
        <v>4413</v>
      </c>
      <c r="E17" s="158" t="s">
        <v>319</v>
      </c>
      <c r="F17" s="158" t="s">
        <v>227</v>
      </c>
      <c r="G17" s="158" t="s">
        <v>319</v>
      </c>
      <c r="H17" s="158" t="s">
        <v>320</v>
      </c>
      <c r="I17" s="158" t="s">
        <v>213</v>
      </c>
      <c r="J17" s="159">
        <v>6122.99</v>
      </c>
      <c r="K17" s="159">
        <v>5895.2147720000003</v>
      </c>
      <c r="L17" s="161">
        <v>3.7199999999999997E-2</v>
      </c>
      <c r="M17" s="158" t="s">
        <v>227</v>
      </c>
      <c r="N17" s="142" t="s">
        <v>283</v>
      </c>
      <c r="O17" s="142" t="s">
        <v>284</v>
      </c>
      <c r="P17" s="142" t="s">
        <v>257</v>
      </c>
      <c r="Q17" s="142" t="s">
        <v>321</v>
      </c>
      <c r="R17" s="142" t="s">
        <v>322</v>
      </c>
      <c r="S17" s="142" t="s">
        <v>227</v>
      </c>
      <c r="T17" s="142" t="s">
        <v>260</v>
      </c>
      <c r="U17" s="142">
        <v>1</v>
      </c>
      <c r="V17" s="142" t="s">
        <v>261</v>
      </c>
      <c r="W17" s="142">
        <v>18</v>
      </c>
      <c r="X17" s="142" t="s">
        <v>323</v>
      </c>
      <c r="Y17" s="142" t="s">
        <v>260</v>
      </c>
      <c r="Z17" s="142" t="s">
        <v>263</v>
      </c>
      <c r="AA17" s="142" t="s">
        <v>260</v>
      </c>
      <c r="AB17" s="142"/>
      <c r="AC17" s="142" t="s">
        <v>260</v>
      </c>
      <c r="AD17" s="142" t="s">
        <v>266</v>
      </c>
      <c r="AE17" s="142" t="s">
        <v>324</v>
      </c>
      <c r="AF17" s="142" t="s">
        <v>291</v>
      </c>
      <c r="AG17" s="142" t="s">
        <v>325</v>
      </c>
      <c r="AH17" s="142" t="s">
        <v>260</v>
      </c>
    </row>
    <row r="18" spans="1:34" ht="19.5" customHeight="1" x14ac:dyDescent="0.25">
      <c r="A18" s="157" t="s">
        <v>51</v>
      </c>
      <c r="B18" s="158" t="s">
        <v>52</v>
      </c>
      <c r="C18" s="158" t="s">
        <v>280</v>
      </c>
      <c r="D18" s="158" t="s">
        <v>4413</v>
      </c>
      <c r="E18" s="158" t="s">
        <v>326</v>
      </c>
      <c r="F18" s="158" t="s">
        <v>227</v>
      </c>
      <c r="G18" s="158" t="s">
        <v>326</v>
      </c>
      <c r="H18" s="158" t="s">
        <v>327</v>
      </c>
      <c r="I18" s="158" t="s">
        <v>213</v>
      </c>
      <c r="J18" s="159">
        <v>6122.99</v>
      </c>
      <c r="K18" s="159">
        <v>5895.2147720000003</v>
      </c>
      <c r="L18" s="161">
        <v>3.7199999999999997E-2</v>
      </c>
      <c r="M18" s="158" t="s">
        <v>227</v>
      </c>
      <c r="N18" s="142" t="s">
        <v>283</v>
      </c>
      <c r="O18" s="142" t="s">
        <v>284</v>
      </c>
      <c r="P18" s="142" t="s">
        <v>257</v>
      </c>
      <c r="Q18" s="142" t="s">
        <v>321</v>
      </c>
      <c r="R18" s="142" t="s">
        <v>322</v>
      </c>
      <c r="S18" s="142" t="s">
        <v>227</v>
      </c>
      <c r="T18" s="142" t="s">
        <v>260</v>
      </c>
      <c r="U18" s="142">
        <v>1</v>
      </c>
      <c r="V18" s="142" t="s">
        <v>261</v>
      </c>
      <c r="W18" s="142">
        <v>18</v>
      </c>
      <c r="X18" s="142" t="s">
        <v>323</v>
      </c>
      <c r="Y18" s="142" t="s">
        <v>260</v>
      </c>
      <c r="Z18" s="142" t="s">
        <v>263</v>
      </c>
      <c r="AA18" s="142" t="s">
        <v>260</v>
      </c>
      <c r="AB18" s="142"/>
      <c r="AC18" s="142" t="s">
        <v>260</v>
      </c>
      <c r="AD18" s="142" t="s">
        <v>289</v>
      </c>
      <c r="AE18" s="142" t="s">
        <v>328</v>
      </c>
      <c r="AF18" s="142" t="s">
        <v>291</v>
      </c>
      <c r="AG18" s="142" t="s">
        <v>325</v>
      </c>
      <c r="AH18" s="142" t="s">
        <v>260</v>
      </c>
    </row>
    <row r="19" spans="1:34" ht="19.5" customHeight="1" x14ac:dyDescent="0.25">
      <c r="A19" s="157" t="s">
        <v>51</v>
      </c>
      <c r="B19" s="158" t="s">
        <v>52</v>
      </c>
      <c r="C19" s="158" t="s">
        <v>280</v>
      </c>
      <c r="D19" s="158" t="s">
        <v>4413</v>
      </c>
      <c r="E19" s="158" t="s">
        <v>329</v>
      </c>
      <c r="F19" s="158" t="s">
        <v>227</v>
      </c>
      <c r="G19" s="158" t="s">
        <v>329</v>
      </c>
      <c r="H19" s="158" t="s">
        <v>330</v>
      </c>
      <c r="I19" s="158" t="s">
        <v>213</v>
      </c>
      <c r="J19" s="159">
        <v>8812.89</v>
      </c>
      <c r="K19" s="159">
        <v>8485.0504920000003</v>
      </c>
      <c r="L19" s="161">
        <v>3.7199999999999997E-2</v>
      </c>
      <c r="M19" s="158" t="s">
        <v>227</v>
      </c>
      <c r="N19" s="142" t="s">
        <v>283</v>
      </c>
      <c r="O19" s="142" t="s">
        <v>284</v>
      </c>
      <c r="P19" s="142" t="s">
        <v>257</v>
      </c>
      <c r="Q19" s="142" t="s">
        <v>321</v>
      </c>
      <c r="R19" s="142" t="s">
        <v>322</v>
      </c>
      <c r="S19" s="142" t="s">
        <v>227</v>
      </c>
      <c r="T19" s="142" t="s">
        <v>260</v>
      </c>
      <c r="U19" s="142">
        <v>2</v>
      </c>
      <c r="V19" s="142" t="s">
        <v>261</v>
      </c>
      <c r="W19" s="142">
        <v>18</v>
      </c>
      <c r="X19" s="142" t="s">
        <v>323</v>
      </c>
      <c r="Y19" s="142" t="s">
        <v>260</v>
      </c>
      <c r="Z19" s="142" t="s">
        <v>263</v>
      </c>
      <c r="AA19" s="142" t="s">
        <v>260</v>
      </c>
      <c r="AB19" s="142"/>
      <c r="AC19" s="142" t="s">
        <v>260</v>
      </c>
      <c r="AD19" s="142" t="s">
        <v>266</v>
      </c>
      <c r="AE19" s="142" t="s">
        <v>331</v>
      </c>
      <c r="AF19" s="142" t="s">
        <v>291</v>
      </c>
      <c r="AG19" s="142" t="s">
        <v>325</v>
      </c>
      <c r="AH19" s="142" t="s">
        <v>260</v>
      </c>
    </row>
    <row r="20" spans="1:34" ht="19.5" customHeight="1" x14ac:dyDescent="0.25">
      <c r="A20" s="157" t="s">
        <v>51</v>
      </c>
      <c r="B20" s="158" t="s">
        <v>52</v>
      </c>
      <c r="C20" s="158" t="s">
        <v>280</v>
      </c>
      <c r="D20" s="158" t="s">
        <v>4413</v>
      </c>
      <c r="E20" s="158" t="s">
        <v>332</v>
      </c>
      <c r="F20" s="158" t="s">
        <v>227</v>
      </c>
      <c r="G20" s="158" t="s">
        <v>332</v>
      </c>
      <c r="H20" s="158" t="s">
        <v>333</v>
      </c>
      <c r="I20" s="158" t="s">
        <v>213</v>
      </c>
      <c r="J20" s="159">
        <v>8812.89</v>
      </c>
      <c r="K20" s="159">
        <v>8485.0504920000003</v>
      </c>
      <c r="L20" s="161">
        <v>3.7199999999999997E-2</v>
      </c>
      <c r="M20" s="158" t="s">
        <v>227</v>
      </c>
      <c r="N20" s="142" t="s">
        <v>283</v>
      </c>
      <c r="O20" s="142" t="s">
        <v>284</v>
      </c>
      <c r="P20" s="142" t="s">
        <v>257</v>
      </c>
      <c r="Q20" s="142" t="s">
        <v>321</v>
      </c>
      <c r="R20" s="142" t="s">
        <v>322</v>
      </c>
      <c r="S20" s="142" t="s">
        <v>227</v>
      </c>
      <c r="T20" s="142" t="s">
        <v>260</v>
      </c>
      <c r="U20" s="142">
        <v>2</v>
      </c>
      <c r="V20" s="142" t="s">
        <v>261</v>
      </c>
      <c r="W20" s="142">
        <v>18</v>
      </c>
      <c r="X20" s="142" t="s">
        <v>323</v>
      </c>
      <c r="Y20" s="142" t="s">
        <v>260</v>
      </c>
      <c r="Z20" s="142" t="s">
        <v>263</v>
      </c>
      <c r="AA20" s="142" t="s">
        <v>260</v>
      </c>
      <c r="AB20" s="142"/>
      <c r="AC20" s="142" t="s">
        <v>260</v>
      </c>
      <c r="AD20" s="142" t="s">
        <v>289</v>
      </c>
      <c r="AE20" s="142" t="s">
        <v>334</v>
      </c>
      <c r="AF20" s="142" t="s">
        <v>291</v>
      </c>
      <c r="AG20" s="142" t="s">
        <v>325</v>
      </c>
      <c r="AH20" s="142" t="s">
        <v>260</v>
      </c>
    </row>
    <row r="21" spans="1:34" ht="19.5" customHeight="1" x14ac:dyDescent="0.25">
      <c r="A21" s="157" t="s">
        <v>51</v>
      </c>
      <c r="B21" s="158" t="s">
        <v>52</v>
      </c>
      <c r="C21" s="158" t="s">
        <v>280</v>
      </c>
      <c r="D21" s="158" t="s">
        <v>4413</v>
      </c>
      <c r="E21" s="158" t="s">
        <v>335</v>
      </c>
      <c r="F21" s="158" t="s">
        <v>227</v>
      </c>
      <c r="G21" s="158" t="s">
        <v>335</v>
      </c>
      <c r="H21" s="158" t="s">
        <v>336</v>
      </c>
      <c r="I21" s="158" t="s">
        <v>213</v>
      </c>
      <c r="J21" s="159">
        <v>10035.57</v>
      </c>
      <c r="K21" s="159">
        <v>9662.2467959999994</v>
      </c>
      <c r="L21" s="161">
        <v>3.7199999999999997E-2</v>
      </c>
      <c r="M21" s="158" t="s">
        <v>227</v>
      </c>
      <c r="N21" s="142" t="s">
        <v>283</v>
      </c>
      <c r="O21" s="142" t="s">
        <v>284</v>
      </c>
      <c r="P21" s="142" t="s">
        <v>257</v>
      </c>
      <c r="Q21" s="142" t="s">
        <v>321</v>
      </c>
      <c r="R21" s="142" t="s">
        <v>322</v>
      </c>
      <c r="S21" s="142" t="s">
        <v>227</v>
      </c>
      <c r="T21" s="142" t="s">
        <v>260</v>
      </c>
      <c r="U21" s="142">
        <v>2</v>
      </c>
      <c r="V21" s="142" t="s">
        <v>261</v>
      </c>
      <c r="W21" s="142">
        <v>23</v>
      </c>
      <c r="X21" s="142" t="s">
        <v>323</v>
      </c>
      <c r="Y21" s="142" t="s">
        <v>260</v>
      </c>
      <c r="Z21" s="142" t="s">
        <v>263</v>
      </c>
      <c r="AA21" s="142" t="s">
        <v>260</v>
      </c>
      <c r="AB21" s="142"/>
      <c r="AC21" s="142" t="s">
        <v>260</v>
      </c>
      <c r="AD21" s="142" t="s">
        <v>266</v>
      </c>
      <c r="AE21" s="142" t="s">
        <v>337</v>
      </c>
      <c r="AF21" s="142" t="s">
        <v>291</v>
      </c>
      <c r="AG21" s="142" t="s">
        <v>325</v>
      </c>
      <c r="AH21" s="142" t="s">
        <v>260</v>
      </c>
    </row>
    <row r="22" spans="1:34" ht="19.5" customHeight="1" x14ac:dyDescent="0.25">
      <c r="A22" s="157" t="s">
        <v>51</v>
      </c>
      <c r="B22" s="158" t="s">
        <v>52</v>
      </c>
      <c r="C22" s="158" t="s">
        <v>280</v>
      </c>
      <c r="D22" s="158" t="s">
        <v>4413</v>
      </c>
      <c r="E22" s="158" t="s">
        <v>338</v>
      </c>
      <c r="F22" s="158" t="s">
        <v>227</v>
      </c>
      <c r="G22" s="158" t="s">
        <v>338</v>
      </c>
      <c r="H22" s="158" t="s">
        <v>339</v>
      </c>
      <c r="I22" s="158" t="s">
        <v>213</v>
      </c>
      <c r="J22" s="159">
        <v>10035.57</v>
      </c>
      <c r="K22" s="159">
        <v>9662.2467959999994</v>
      </c>
      <c r="L22" s="161">
        <v>3.7199999999999997E-2</v>
      </c>
      <c r="M22" s="158" t="s">
        <v>227</v>
      </c>
      <c r="N22" s="142" t="s">
        <v>283</v>
      </c>
      <c r="O22" s="142" t="s">
        <v>284</v>
      </c>
      <c r="P22" s="142" t="s">
        <v>257</v>
      </c>
      <c r="Q22" s="142" t="s">
        <v>321</v>
      </c>
      <c r="R22" s="142" t="s">
        <v>322</v>
      </c>
      <c r="S22" s="142" t="s">
        <v>227</v>
      </c>
      <c r="T22" s="142" t="s">
        <v>260</v>
      </c>
      <c r="U22" s="142">
        <v>2</v>
      </c>
      <c r="V22" s="142" t="s">
        <v>261</v>
      </c>
      <c r="W22" s="142">
        <v>23</v>
      </c>
      <c r="X22" s="142" t="s">
        <v>323</v>
      </c>
      <c r="Y22" s="142" t="s">
        <v>260</v>
      </c>
      <c r="Z22" s="142" t="s">
        <v>263</v>
      </c>
      <c r="AA22" s="142" t="s">
        <v>260</v>
      </c>
      <c r="AB22" s="142"/>
      <c r="AC22" s="142" t="s">
        <v>260</v>
      </c>
      <c r="AD22" s="142" t="s">
        <v>289</v>
      </c>
      <c r="AE22" s="142" t="s">
        <v>340</v>
      </c>
      <c r="AF22" s="142" t="s">
        <v>291</v>
      </c>
      <c r="AG22" s="142" t="s">
        <v>325</v>
      </c>
      <c r="AH22" s="142" t="s">
        <v>260</v>
      </c>
    </row>
    <row r="23" spans="1:34" ht="19.5" customHeight="1" x14ac:dyDescent="0.25">
      <c r="A23" s="158" t="s">
        <v>51</v>
      </c>
      <c r="B23" s="158" t="s">
        <v>52</v>
      </c>
      <c r="C23" s="158" t="s">
        <v>280</v>
      </c>
      <c r="D23" s="158" t="s">
        <v>4413</v>
      </c>
      <c r="E23" s="158" t="s">
        <v>341</v>
      </c>
      <c r="F23" s="158" t="s">
        <v>227</v>
      </c>
      <c r="G23" s="158" t="s">
        <v>342</v>
      </c>
      <c r="H23" s="158" t="s">
        <v>343</v>
      </c>
      <c r="I23" s="158" t="s">
        <v>213</v>
      </c>
      <c r="J23" s="159">
        <v>289.45</v>
      </c>
      <c r="K23" s="159">
        <f t="shared" ref="K23:K37" si="0">J23*(1-L23)</f>
        <v>278.68245999999999</v>
      </c>
      <c r="L23" s="161">
        <v>3.7199999999999997E-2</v>
      </c>
      <c r="M23" s="158" t="s">
        <v>227</v>
      </c>
      <c r="N23" s="142" t="s">
        <v>283</v>
      </c>
      <c r="O23" s="142" t="s">
        <v>284</v>
      </c>
      <c r="P23" s="142" t="s">
        <v>257</v>
      </c>
      <c r="Q23" s="142"/>
      <c r="R23" s="142"/>
      <c r="S23" s="142" t="s">
        <v>227</v>
      </c>
      <c r="T23" s="142" t="s">
        <v>260</v>
      </c>
      <c r="U23" s="142"/>
      <c r="V23" s="142"/>
      <c r="W23" s="142"/>
      <c r="X23" s="142" t="s">
        <v>323</v>
      </c>
      <c r="Y23" s="142" t="s">
        <v>260</v>
      </c>
      <c r="Z23" s="142" t="s">
        <v>263</v>
      </c>
      <c r="AA23" s="142" t="s">
        <v>260</v>
      </c>
      <c r="AB23" s="142"/>
      <c r="AC23" s="142" t="s">
        <v>260</v>
      </c>
      <c r="AD23" s="142"/>
      <c r="AE23" s="142" t="s">
        <v>290</v>
      </c>
      <c r="AF23" s="142" t="s">
        <v>291</v>
      </c>
      <c r="AG23" s="142" t="s">
        <v>325</v>
      </c>
      <c r="AH23" s="142" t="s">
        <v>260</v>
      </c>
    </row>
    <row r="24" spans="1:34" ht="19.5" customHeight="1" x14ac:dyDescent="0.25">
      <c r="A24" s="158" t="s">
        <v>51</v>
      </c>
      <c r="B24" s="158" t="s">
        <v>52</v>
      </c>
      <c r="C24" s="158" t="s">
        <v>280</v>
      </c>
      <c r="D24" s="158" t="s">
        <v>4413</v>
      </c>
      <c r="E24" s="162" t="s">
        <v>344</v>
      </c>
      <c r="F24" s="158" t="s">
        <v>227</v>
      </c>
      <c r="G24" s="158" t="s">
        <v>345</v>
      </c>
      <c r="H24" s="158" t="s">
        <v>346</v>
      </c>
      <c r="I24" s="158" t="s">
        <v>213</v>
      </c>
      <c r="J24" s="159">
        <v>42258.01</v>
      </c>
      <c r="K24" s="159">
        <f t="shared" si="0"/>
        <v>40686.012028000005</v>
      </c>
      <c r="L24" s="161">
        <v>3.7199999999999997E-2</v>
      </c>
      <c r="M24" s="158" t="s">
        <v>227</v>
      </c>
      <c r="N24" s="142" t="s">
        <v>283</v>
      </c>
      <c r="O24" s="142" t="s">
        <v>284</v>
      </c>
      <c r="P24" s="142" t="s">
        <v>257</v>
      </c>
      <c r="Q24" s="142" t="s">
        <v>347</v>
      </c>
      <c r="R24" s="142" t="s">
        <v>348</v>
      </c>
      <c r="S24" s="142" t="s">
        <v>349</v>
      </c>
      <c r="T24" s="142" t="s">
        <v>260</v>
      </c>
      <c r="U24" s="142"/>
      <c r="V24" s="142" t="s">
        <v>350</v>
      </c>
      <c r="W24" s="142"/>
      <c r="X24" s="142" t="s">
        <v>323</v>
      </c>
      <c r="Y24" s="142" t="s">
        <v>260</v>
      </c>
      <c r="Z24" s="142" t="s">
        <v>263</v>
      </c>
      <c r="AA24" s="142" t="s">
        <v>260</v>
      </c>
      <c r="AB24" s="142"/>
      <c r="AC24" s="142" t="s">
        <v>351</v>
      </c>
      <c r="AD24" s="142" t="s">
        <v>352</v>
      </c>
      <c r="AE24" s="142" t="s">
        <v>290</v>
      </c>
      <c r="AF24" s="142" t="s">
        <v>291</v>
      </c>
      <c r="AG24" s="142" t="s">
        <v>325</v>
      </c>
      <c r="AH24" s="142" t="s">
        <v>260</v>
      </c>
    </row>
    <row r="25" spans="1:34" ht="19.5" customHeight="1" x14ac:dyDescent="0.25">
      <c r="A25" s="158" t="s">
        <v>51</v>
      </c>
      <c r="B25" s="158" t="s">
        <v>52</v>
      </c>
      <c r="C25" s="158" t="s">
        <v>280</v>
      </c>
      <c r="D25" s="158" t="s">
        <v>4413</v>
      </c>
      <c r="E25" s="162" t="s">
        <v>353</v>
      </c>
      <c r="F25" s="158" t="s">
        <v>227</v>
      </c>
      <c r="G25" s="158" t="s">
        <v>354</v>
      </c>
      <c r="H25" s="158" t="s">
        <v>355</v>
      </c>
      <c r="I25" s="158" t="s">
        <v>213</v>
      </c>
      <c r="J25" s="159">
        <v>6736.93</v>
      </c>
      <c r="K25" s="159">
        <f t="shared" si="0"/>
        <v>6486.3162040000007</v>
      </c>
      <c r="L25" s="161">
        <v>3.7199999999999997E-2</v>
      </c>
      <c r="M25" s="158" t="s">
        <v>227</v>
      </c>
      <c r="N25" s="142" t="s">
        <v>283</v>
      </c>
      <c r="O25" s="142" t="s">
        <v>284</v>
      </c>
      <c r="P25" s="142" t="s">
        <v>257</v>
      </c>
      <c r="Q25" s="142">
        <v>19.2</v>
      </c>
      <c r="R25" s="142" t="s">
        <v>348</v>
      </c>
      <c r="S25" s="142" t="s">
        <v>227</v>
      </c>
      <c r="T25" s="142" t="s">
        <v>260</v>
      </c>
      <c r="U25" s="142">
        <v>1</v>
      </c>
      <c r="V25" s="142" t="s">
        <v>261</v>
      </c>
      <c r="W25" s="142">
        <v>23</v>
      </c>
      <c r="X25" s="142" t="s">
        <v>323</v>
      </c>
      <c r="Y25" s="142" t="s">
        <v>260</v>
      </c>
      <c r="Z25" s="142" t="s">
        <v>263</v>
      </c>
      <c r="AA25" s="142" t="s">
        <v>260</v>
      </c>
      <c r="AB25" s="142"/>
      <c r="AC25" s="142" t="s">
        <v>260</v>
      </c>
      <c r="AD25" s="142" t="s">
        <v>266</v>
      </c>
      <c r="AE25" s="142" t="s">
        <v>290</v>
      </c>
      <c r="AF25" s="142" t="s">
        <v>291</v>
      </c>
      <c r="AG25" s="142" t="s">
        <v>325</v>
      </c>
      <c r="AH25" s="142" t="s">
        <v>260</v>
      </c>
    </row>
    <row r="26" spans="1:34" ht="19.5" customHeight="1" x14ac:dyDescent="0.25">
      <c r="A26" s="158" t="s">
        <v>51</v>
      </c>
      <c r="B26" s="158" t="s">
        <v>52</v>
      </c>
      <c r="C26" s="158" t="s">
        <v>280</v>
      </c>
      <c r="D26" s="158" t="s">
        <v>4413</v>
      </c>
      <c r="E26" s="162" t="s">
        <v>356</v>
      </c>
      <c r="F26" s="158" t="s">
        <v>227</v>
      </c>
      <c r="G26" s="158" t="s">
        <v>354</v>
      </c>
      <c r="H26" s="158" t="s">
        <v>357</v>
      </c>
      <c r="I26" s="158" t="s">
        <v>213</v>
      </c>
      <c r="J26" s="159">
        <v>6736.93</v>
      </c>
      <c r="K26" s="159">
        <f t="shared" si="0"/>
        <v>6486.3162040000007</v>
      </c>
      <c r="L26" s="161">
        <v>3.7199999999999997E-2</v>
      </c>
      <c r="M26" s="158" t="s">
        <v>227</v>
      </c>
      <c r="N26" s="142" t="s">
        <v>283</v>
      </c>
      <c r="O26" s="142" t="s">
        <v>284</v>
      </c>
      <c r="P26" s="142" t="s">
        <v>257</v>
      </c>
      <c r="Q26" s="142">
        <v>19.2</v>
      </c>
      <c r="R26" s="142" t="s">
        <v>348</v>
      </c>
      <c r="S26" s="142" t="s">
        <v>227</v>
      </c>
      <c r="T26" s="142" t="s">
        <v>260</v>
      </c>
      <c r="U26" s="142">
        <v>1</v>
      </c>
      <c r="V26" s="142" t="s">
        <v>261</v>
      </c>
      <c r="W26" s="142">
        <v>23</v>
      </c>
      <c r="X26" s="142" t="s">
        <v>323</v>
      </c>
      <c r="Y26" s="142" t="s">
        <v>260</v>
      </c>
      <c r="Z26" s="142" t="s">
        <v>263</v>
      </c>
      <c r="AA26" s="142" t="s">
        <v>260</v>
      </c>
      <c r="AB26" s="142"/>
      <c r="AC26" s="142" t="s">
        <v>260</v>
      </c>
      <c r="AD26" s="142" t="s">
        <v>289</v>
      </c>
      <c r="AE26" s="142" t="s">
        <v>290</v>
      </c>
      <c r="AF26" s="142" t="s">
        <v>291</v>
      </c>
      <c r="AG26" s="142" t="s">
        <v>325</v>
      </c>
      <c r="AH26" s="142" t="s">
        <v>260</v>
      </c>
    </row>
    <row r="27" spans="1:34" ht="19.5" customHeight="1" x14ac:dyDescent="0.25">
      <c r="A27" s="158" t="s">
        <v>51</v>
      </c>
      <c r="B27" s="158" t="s">
        <v>52</v>
      </c>
      <c r="C27" s="158" t="s">
        <v>280</v>
      </c>
      <c r="D27" s="158" t="s">
        <v>4413</v>
      </c>
      <c r="E27" s="158" t="s">
        <v>358</v>
      </c>
      <c r="F27" s="158" t="s">
        <v>227</v>
      </c>
      <c r="G27" s="158" t="s">
        <v>354</v>
      </c>
      <c r="H27" s="158" t="s">
        <v>359</v>
      </c>
      <c r="I27" s="158" t="s">
        <v>213</v>
      </c>
      <c r="J27" s="159">
        <v>10644.82</v>
      </c>
      <c r="K27" s="159">
        <f t="shared" si="0"/>
        <v>10248.832695999999</v>
      </c>
      <c r="L27" s="161">
        <v>3.7199999999999997E-2</v>
      </c>
      <c r="M27" s="158" t="s">
        <v>227</v>
      </c>
      <c r="N27" s="142" t="s">
        <v>283</v>
      </c>
      <c r="O27" s="142" t="s">
        <v>284</v>
      </c>
      <c r="P27" s="142" t="s">
        <v>257</v>
      </c>
      <c r="Q27" s="142">
        <v>19.2</v>
      </c>
      <c r="R27" s="142" t="s">
        <v>348</v>
      </c>
      <c r="S27" s="142" t="s">
        <v>227</v>
      </c>
      <c r="T27" s="142" t="s">
        <v>260</v>
      </c>
      <c r="U27" s="142">
        <v>2</v>
      </c>
      <c r="V27" s="142" t="s">
        <v>261</v>
      </c>
      <c r="W27" s="142">
        <v>23</v>
      </c>
      <c r="X27" s="142" t="s">
        <v>323</v>
      </c>
      <c r="Y27" s="142" t="s">
        <v>260</v>
      </c>
      <c r="Z27" s="142" t="s">
        <v>263</v>
      </c>
      <c r="AA27" s="142" t="s">
        <v>260</v>
      </c>
      <c r="AB27" s="142"/>
      <c r="AC27" s="142" t="s">
        <v>260</v>
      </c>
      <c r="AD27" s="142" t="s">
        <v>289</v>
      </c>
      <c r="AE27" s="142" t="s">
        <v>290</v>
      </c>
      <c r="AF27" s="142" t="s">
        <v>291</v>
      </c>
      <c r="AG27" s="142" t="s">
        <v>325</v>
      </c>
      <c r="AH27" s="142" t="s">
        <v>260</v>
      </c>
    </row>
    <row r="28" spans="1:34" ht="19.5" customHeight="1" x14ac:dyDescent="0.25">
      <c r="A28" s="158" t="s">
        <v>51</v>
      </c>
      <c r="B28" s="158" t="s">
        <v>52</v>
      </c>
      <c r="C28" s="158" t="s">
        <v>280</v>
      </c>
      <c r="D28" s="158" t="s">
        <v>4413</v>
      </c>
      <c r="E28" s="158" t="s">
        <v>360</v>
      </c>
      <c r="F28" s="158" t="s">
        <v>227</v>
      </c>
      <c r="G28" s="158" t="s">
        <v>354</v>
      </c>
      <c r="H28" s="158" t="s">
        <v>361</v>
      </c>
      <c r="I28" s="158" t="s">
        <v>213</v>
      </c>
      <c r="J28" s="159">
        <v>10644.82</v>
      </c>
      <c r="K28" s="159">
        <f t="shared" si="0"/>
        <v>10248.832695999999</v>
      </c>
      <c r="L28" s="161">
        <v>3.7199999999999997E-2</v>
      </c>
      <c r="M28" s="158" t="s">
        <v>227</v>
      </c>
      <c r="N28" s="142" t="s">
        <v>283</v>
      </c>
      <c r="O28" s="142" t="s">
        <v>284</v>
      </c>
      <c r="P28" s="142" t="s">
        <v>257</v>
      </c>
      <c r="Q28" s="142">
        <v>19.2</v>
      </c>
      <c r="R28" s="142" t="s">
        <v>348</v>
      </c>
      <c r="S28" s="142" t="s">
        <v>227</v>
      </c>
      <c r="T28" s="142" t="s">
        <v>260</v>
      </c>
      <c r="U28" s="142">
        <v>2</v>
      </c>
      <c r="V28" s="142" t="s">
        <v>261</v>
      </c>
      <c r="W28" s="142">
        <v>23</v>
      </c>
      <c r="X28" s="142" t="s">
        <v>323</v>
      </c>
      <c r="Y28" s="142" t="s">
        <v>260</v>
      </c>
      <c r="Z28" s="142" t="s">
        <v>263</v>
      </c>
      <c r="AA28" s="142" t="s">
        <v>260</v>
      </c>
      <c r="AB28" s="142"/>
      <c r="AC28" s="142" t="s">
        <v>260</v>
      </c>
      <c r="AD28" s="142" t="s">
        <v>266</v>
      </c>
      <c r="AE28" s="142" t="s">
        <v>290</v>
      </c>
      <c r="AF28" s="142" t="s">
        <v>291</v>
      </c>
      <c r="AG28" s="142" t="s">
        <v>325</v>
      </c>
      <c r="AH28" s="142" t="s">
        <v>260</v>
      </c>
    </row>
    <row r="29" spans="1:34" ht="19.5" customHeight="1" x14ac:dyDescent="0.25">
      <c r="A29" s="158" t="s">
        <v>51</v>
      </c>
      <c r="B29" s="158" t="s">
        <v>52</v>
      </c>
      <c r="C29" s="158" t="s">
        <v>280</v>
      </c>
      <c r="D29" s="158" t="s">
        <v>4413</v>
      </c>
      <c r="E29" s="158" t="s">
        <v>362</v>
      </c>
      <c r="F29" s="158" t="s">
        <v>227</v>
      </c>
      <c r="G29" s="158" t="s">
        <v>363</v>
      </c>
      <c r="H29" s="158" t="s">
        <v>364</v>
      </c>
      <c r="I29" s="158" t="s">
        <v>213</v>
      </c>
      <c r="J29" s="159">
        <v>49867.61</v>
      </c>
      <c r="K29" s="159">
        <f t="shared" si="0"/>
        <v>48012.534908000001</v>
      </c>
      <c r="L29" s="161">
        <v>3.7199999999999997E-2</v>
      </c>
      <c r="M29" s="158" t="s">
        <v>227</v>
      </c>
      <c r="N29" s="142" t="s">
        <v>283</v>
      </c>
      <c r="O29" s="142" t="s">
        <v>284</v>
      </c>
      <c r="P29" s="142" t="s">
        <v>257</v>
      </c>
      <c r="Q29" s="142" t="s">
        <v>347</v>
      </c>
      <c r="R29" s="142" t="s">
        <v>348</v>
      </c>
      <c r="S29" s="142" t="s">
        <v>349</v>
      </c>
      <c r="T29" s="142" t="s">
        <v>260</v>
      </c>
      <c r="U29" s="142">
        <v>1</v>
      </c>
      <c r="V29" s="142" t="s">
        <v>350</v>
      </c>
      <c r="W29" s="142" t="s">
        <v>365</v>
      </c>
      <c r="X29" s="142" t="s">
        <v>323</v>
      </c>
      <c r="Y29" s="142" t="s">
        <v>260</v>
      </c>
      <c r="Z29" s="142" t="s">
        <v>263</v>
      </c>
      <c r="AA29" s="142" t="s">
        <v>260</v>
      </c>
      <c r="AB29" s="142"/>
      <c r="AC29" s="142" t="s">
        <v>351</v>
      </c>
      <c r="AD29" s="142" t="s">
        <v>352</v>
      </c>
      <c r="AE29" s="142" t="s">
        <v>290</v>
      </c>
      <c r="AF29" s="142" t="s">
        <v>291</v>
      </c>
      <c r="AG29" s="142" t="s">
        <v>325</v>
      </c>
      <c r="AH29" s="142" t="s">
        <v>260</v>
      </c>
    </row>
    <row r="30" spans="1:34" ht="19.5" customHeight="1" x14ac:dyDescent="0.25">
      <c r="A30" s="158" t="s">
        <v>51</v>
      </c>
      <c r="B30" s="158" t="s">
        <v>52</v>
      </c>
      <c r="C30" s="158" t="s">
        <v>280</v>
      </c>
      <c r="D30" s="158" t="s">
        <v>4413</v>
      </c>
      <c r="E30" s="158" t="s">
        <v>366</v>
      </c>
      <c r="F30" s="158" t="s">
        <v>227</v>
      </c>
      <c r="G30" s="158" t="s">
        <v>363</v>
      </c>
      <c r="H30" s="158" t="s">
        <v>367</v>
      </c>
      <c r="I30" s="158" t="s">
        <v>213</v>
      </c>
      <c r="J30" s="159">
        <v>49867.61</v>
      </c>
      <c r="K30" s="159">
        <f t="shared" si="0"/>
        <v>48012.534908000001</v>
      </c>
      <c r="L30" s="161">
        <v>3.7199999999999997E-2</v>
      </c>
      <c r="M30" s="158" t="s">
        <v>227</v>
      </c>
      <c r="N30" s="142" t="s">
        <v>283</v>
      </c>
      <c r="O30" s="142" t="s">
        <v>284</v>
      </c>
      <c r="P30" s="142" t="s">
        <v>257</v>
      </c>
      <c r="Q30" s="142" t="s">
        <v>347</v>
      </c>
      <c r="R30" s="142" t="s">
        <v>348</v>
      </c>
      <c r="S30" s="142" t="s">
        <v>349</v>
      </c>
      <c r="T30" s="142" t="s">
        <v>260</v>
      </c>
      <c r="U30" s="142">
        <v>1</v>
      </c>
      <c r="V30" s="142" t="s">
        <v>350</v>
      </c>
      <c r="W30" s="142" t="s">
        <v>365</v>
      </c>
      <c r="X30" s="142" t="s">
        <v>323</v>
      </c>
      <c r="Y30" s="142" t="s">
        <v>260</v>
      </c>
      <c r="Z30" s="142" t="s">
        <v>263</v>
      </c>
      <c r="AA30" s="142" t="s">
        <v>260</v>
      </c>
      <c r="AB30" s="142"/>
      <c r="AC30" s="142" t="s">
        <v>351</v>
      </c>
      <c r="AD30" s="142" t="s">
        <v>352</v>
      </c>
      <c r="AE30" s="142" t="s">
        <v>290</v>
      </c>
      <c r="AF30" s="142" t="s">
        <v>291</v>
      </c>
      <c r="AG30" s="142" t="s">
        <v>325</v>
      </c>
      <c r="AH30" s="142" t="s">
        <v>260</v>
      </c>
    </row>
    <row r="31" spans="1:34" ht="19.5" customHeight="1" x14ac:dyDescent="0.25">
      <c r="A31" s="158" t="s">
        <v>51</v>
      </c>
      <c r="B31" s="158" t="s">
        <v>52</v>
      </c>
      <c r="C31" s="158" t="s">
        <v>280</v>
      </c>
      <c r="D31" s="158" t="s">
        <v>4413</v>
      </c>
      <c r="E31" s="158" t="s">
        <v>368</v>
      </c>
      <c r="F31" s="158" t="s">
        <v>227</v>
      </c>
      <c r="G31" s="158" t="s">
        <v>363</v>
      </c>
      <c r="H31" s="158" t="s">
        <v>369</v>
      </c>
      <c r="I31" s="158" t="s">
        <v>213</v>
      </c>
      <c r="J31" s="159">
        <v>50347.1</v>
      </c>
      <c r="K31" s="159">
        <f t="shared" si="0"/>
        <v>48474.187879999998</v>
      </c>
      <c r="L31" s="161">
        <v>3.7199999999999997E-2</v>
      </c>
      <c r="M31" s="158" t="s">
        <v>227</v>
      </c>
      <c r="N31" s="142" t="s">
        <v>283</v>
      </c>
      <c r="O31" s="142" t="s">
        <v>284</v>
      </c>
      <c r="P31" s="142" t="s">
        <v>257</v>
      </c>
      <c r="Q31" s="142" t="s">
        <v>370</v>
      </c>
      <c r="R31" s="142" t="s">
        <v>348</v>
      </c>
      <c r="S31" s="142" t="s">
        <v>349</v>
      </c>
      <c r="T31" s="142" t="s">
        <v>260</v>
      </c>
      <c r="U31" s="142">
        <v>1</v>
      </c>
      <c r="V31" s="142" t="s">
        <v>350</v>
      </c>
      <c r="W31" s="142" t="s">
        <v>365</v>
      </c>
      <c r="X31" s="142" t="s">
        <v>323</v>
      </c>
      <c r="Y31" s="142" t="s">
        <v>260</v>
      </c>
      <c r="Z31" s="142" t="s">
        <v>263</v>
      </c>
      <c r="AA31" s="142" t="s">
        <v>260</v>
      </c>
      <c r="AB31" s="142"/>
      <c r="AC31" s="142" t="s">
        <v>351</v>
      </c>
      <c r="AD31" s="142" t="s">
        <v>352</v>
      </c>
      <c r="AE31" s="142" t="s">
        <v>290</v>
      </c>
      <c r="AF31" s="142" t="s">
        <v>291</v>
      </c>
      <c r="AG31" s="142" t="s">
        <v>325</v>
      </c>
      <c r="AH31" s="142" t="s">
        <v>260</v>
      </c>
    </row>
    <row r="32" spans="1:34" ht="19.5" customHeight="1" x14ac:dyDescent="0.25">
      <c r="A32" s="158" t="s">
        <v>51</v>
      </c>
      <c r="B32" s="158" t="s">
        <v>52</v>
      </c>
      <c r="C32" s="158" t="s">
        <v>280</v>
      </c>
      <c r="D32" s="158" t="s">
        <v>4413</v>
      </c>
      <c r="E32" s="158" t="s">
        <v>371</v>
      </c>
      <c r="F32" s="158" t="s">
        <v>227</v>
      </c>
      <c r="G32" s="158" t="s">
        <v>372</v>
      </c>
      <c r="H32" s="158" t="s">
        <v>373</v>
      </c>
      <c r="I32" s="158" t="s">
        <v>213</v>
      </c>
      <c r="J32" s="159">
        <v>52284.27</v>
      </c>
      <c r="K32" s="159">
        <f t="shared" si="0"/>
        <v>50339.295155999993</v>
      </c>
      <c r="L32" s="161">
        <v>3.7199999999999997E-2</v>
      </c>
      <c r="M32" s="158" t="s">
        <v>227</v>
      </c>
      <c r="N32" s="142" t="s">
        <v>283</v>
      </c>
      <c r="O32" s="142" t="s">
        <v>284</v>
      </c>
      <c r="P32" s="142" t="s">
        <v>257</v>
      </c>
      <c r="Q32" s="142" t="s">
        <v>347</v>
      </c>
      <c r="R32" s="142" t="s">
        <v>348</v>
      </c>
      <c r="S32" s="142" t="s">
        <v>349</v>
      </c>
      <c r="T32" s="142" t="s">
        <v>260</v>
      </c>
      <c r="U32" s="142">
        <v>1</v>
      </c>
      <c r="V32" s="142" t="s">
        <v>350</v>
      </c>
      <c r="W32" s="142" t="s">
        <v>365</v>
      </c>
      <c r="X32" s="142" t="s">
        <v>323</v>
      </c>
      <c r="Y32" s="142" t="s">
        <v>260</v>
      </c>
      <c r="Z32" s="142" t="s">
        <v>263</v>
      </c>
      <c r="AA32" s="142" t="s">
        <v>260</v>
      </c>
      <c r="AB32" s="142"/>
      <c r="AC32" s="142" t="s">
        <v>351</v>
      </c>
      <c r="AD32" s="142" t="s">
        <v>352</v>
      </c>
      <c r="AE32" s="142" t="s">
        <v>290</v>
      </c>
      <c r="AF32" s="142" t="s">
        <v>291</v>
      </c>
      <c r="AG32" s="142" t="s">
        <v>325</v>
      </c>
      <c r="AH32" s="142" t="s">
        <v>260</v>
      </c>
    </row>
    <row r="33" spans="1:34" ht="19.5" customHeight="1" x14ac:dyDescent="0.25">
      <c r="A33" s="158" t="s">
        <v>51</v>
      </c>
      <c r="B33" s="158" t="s">
        <v>52</v>
      </c>
      <c r="C33" s="158" t="s">
        <v>280</v>
      </c>
      <c r="D33" s="158" t="s">
        <v>4413</v>
      </c>
      <c r="E33" s="158" t="s">
        <v>374</v>
      </c>
      <c r="F33" s="158" t="s">
        <v>227</v>
      </c>
      <c r="G33" s="158" t="s">
        <v>375</v>
      </c>
      <c r="H33" s="158" t="s">
        <v>376</v>
      </c>
      <c r="I33" s="158" t="s">
        <v>213</v>
      </c>
      <c r="J33" s="159">
        <v>52284.27</v>
      </c>
      <c r="K33" s="159">
        <f t="shared" si="0"/>
        <v>50339.295155999993</v>
      </c>
      <c r="L33" s="161">
        <v>3.7199999999999997E-2</v>
      </c>
      <c r="M33" s="158" t="s">
        <v>227</v>
      </c>
      <c r="N33" s="142" t="s">
        <v>283</v>
      </c>
      <c r="O33" s="142" t="s">
        <v>284</v>
      </c>
      <c r="P33" s="142" t="s">
        <v>257</v>
      </c>
      <c r="Q33" s="142" t="s">
        <v>347</v>
      </c>
      <c r="R33" s="142" t="s">
        <v>348</v>
      </c>
      <c r="S33" s="142" t="s">
        <v>349</v>
      </c>
      <c r="T33" s="142" t="s">
        <v>260</v>
      </c>
      <c r="U33" s="142">
        <v>1</v>
      </c>
      <c r="V33" s="142" t="s">
        <v>350</v>
      </c>
      <c r="W33" s="142" t="s">
        <v>365</v>
      </c>
      <c r="X33" s="142" t="s">
        <v>323</v>
      </c>
      <c r="Y33" s="142" t="s">
        <v>260</v>
      </c>
      <c r="Z33" s="142" t="s">
        <v>263</v>
      </c>
      <c r="AA33" s="142" t="s">
        <v>260</v>
      </c>
      <c r="AB33" s="142"/>
      <c r="AC33" s="142" t="s">
        <v>351</v>
      </c>
      <c r="AD33" s="142" t="s">
        <v>352</v>
      </c>
      <c r="AE33" s="142" t="s">
        <v>290</v>
      </c>
      <c r="AF33" s="142" t="s">
        <v>291</v>
      </c>
      <c r="AG33" s="142" t="s">
        <v>325</v>
      </c>
      <c r="AH33" s="142" t="s">
        <v>260</v>
      </c>
    </row>
    <row r="34" spans="1:34" ht="19.5" customHeight="1" x14ac:dyDescent="0.25">
      <c r="A34" s="158" t="s">
        <v>51</v>
      </c>
      <c r="B34" s="158" t="s">
        <v>52</v>
      </c>
      <c r="C34" s="158" t="s">
        <v>280</v>
      </c>
      <c r="D34" s="158" t="s">
        <v>4413</v>
      </c>
      <c r="E34" s="158" t="s">
        <v>377</v>
      </c>
      <c r="F34" s="158" t="s">
        <v>227</v>
      </c>
      <c r="G34" s="158" t="s">
        <v>375</v>
      </c>
      <c r="H34" s="158" t="s">
        <v>378</v>
      </c>
      <c r="I34" s="158" t="s">
        <v>213</v>
      </c>
      <c r="J34" s="159">
        <v>52284.27</v>
      </c>
      <c r="K34" s="159">
        <f t="shared" si="0"/>
        <v>50339.295155999993</v>
      </c>
      <c r="L34" s="161">
        <v>3.7199999999999997E-2</v>
      </c>
      <c r="M34" s="158" t="s">
        <v>227</v>
      </c>
      <c r="N34" s="142" t="s">
        <v>283</v>
      </c>
      <c r="O34" s="142" t="s">
        <v>284</v>
      </c>
      <c r="P34" s="142" t="s">
        <v>257</v>
      </c>
      <c r="Q34" s="142" t="s">
        <v>347</v>
      </c>
      <c r="R34" s="142" t="s">
        <v>348</v>
      </c>
      <c r="S34" s="142" t="s">
        <v>349</v>
      </c>
      <c r="T34" s="142" t="s">
        <v>260</v>
      </c>
      <c r="U34" s="142">
        <v>1</v>
      </c>
      <c r="V34" s="142" t="s">
        <v>350</v>
      </c>
      <c r="W34" s="142" t="s">
        <v>365</v>
      </c>
      <c r="X34" s="142" t="s">
        <v>323</v>
      </c>
      <c r="Y34" s="142" t="s">
        <v>260</v>
      </c>
      <c r="Z34" s="142" t="s">
        <v>263</v>
      </c>
      <c r="AA34" s="142" t="s">
        <v>260</v>
      </c>
      <c r="AB34" s="142"/>
      <c r="AC34" s="142" t="s">
        <v>351</v>
      </c>
      <c r="AD34" s="142" t="s">
        <v>352</v>
      </c>
      <c r="AE34" s="142" t="s">
        <v>290</v>
      </c>
      <c r="AF34" s="142" t="s">
        <v>291</v>
      </c>
      <c r="AG34" s="142" t="s">
        <v>325</v>
      </c>
      <c r="AH34" s="142" t="s">
        <v>260</v>
      </c>
    </row>
    <row r="35" spans="1:34" ht="19.5" customHeight="1" x14ac:dyDescent="0.25">
      <c r="A35" s="158" t="s">
        <v>51</v>
      </c>
      <c r="B35" s="158" t="s">
        <v>52</v>
      </c>
      <c r="C35" s="158" t="s">
        <v>280</v>
      </c>
      <c r="D35" s="158" t="s">
        <v>4413</v>
      </c>
      <c r="E35" s="158" t="s">
        <v>379</v>
      </c>
      <c r="F35" s="158" t="s">
        <v>227</v>
      </c>
      <c r="G35" s="158" t="s">
        <v>380</v>
      </c>
      <c r="H35" s="158" t="s">
        <v>381</v>
      </c>
      <c r="I35" s="158" t="s">
        <v>213</v>
      </c>
      <c r="J35" s="159">
        <v>52284.27</v>
      </c>
      <c r="K35" s="159">
        <f t="shared" si="0"/>
        <v>50339.295155999993</v>
      </c>
      <c r="L35" s="161">
        <v>3.7199999999999997E-2</v>
      </c>
      <c r="M35" s="158" t="s">
        <v>227</v>
      </c>
      <c r="N35" s="142" t="s">
        <v>283</v>
      </c>
      <c r="O35" s="142" t="s">
        <v>284</v>
      </c>
      <c r="P35" s="142" t="s">
        <v>257</v>
      </c>
      <c r="Q35" s="142" t="s">
        <v>347</v>
      </c>
      <c r="R35" s="142" t="s">
        <v>348</v>
      </c>
      <c r="S35" s="142" t="s">
        <v>349</v>
      </c>
      <c r="T35" s="142" t="s">
        <v>260</v>
      </c>
      <c r="U35" s="142">
        <v>1</v>
      </c>
      <c r="V35" s="142" t="s">
        <v>350</v>
      </c>
      <c r="W35" s="142" t="s">
        <v>365</v>
      </c>
      <c r="X35" s="142" t="s">
        <v>323</v>
      </c>
      <c r="Y35" s="142" t="s">
        <v>260</v>
      </c>
      <c r="Z35" s="142" t="s">
        <v>263</v>
      </c>
      <c r="AA35" s="142" t="s">
        <v>260</v>
      </c>
      <c r="AB35" s="142"/>
      <c r="AC35" s="142" t="s">
        <v>351</v>
      </c>
      <c r="AD35" s="142" t="s">
        <v>352</v>
      </c>
      <c r="AE35" s="142" t="s">
        <v>290</v>
      </c>
      <c r="AF35" s="142" t="s">
        <v>291</v>
      </c>
      <c r="AG35" s="142" t="s">
        <v>325</v>
      </c>
      <c r="AH35" s="142" t="s">
        <v>260</v>
      </c>
    </row>
    <row r="36" spans="1:34" ht="19.5" customHeight="1" x14ac:dyDescent="0.25">
      <c r="A36" s="158" t="s">
        <v>51</v>
      </c>
      <c r="B36" s="158" t="s">
        <v>52</v>
      </c>
      <c r="C36" s="158" t="s">
        <v>280</v>
      </c>
      <c r="D36" s="158" t="s">
        <v>4413</v>
      </c>
      <c r="E36" s="158" t="s">
        <v>382</v>
      </c>
      <c r="F36" s="158" t="s">
        <v>227</v>
      </c>
      <c r="G36" s="158" t="s">
        <v>363</v>
      </c>
      <c r="H36" s="158" t="s">
        <v>383</v>
      </c>
      <c r="I36" s="158" t="s">
        <v>213</v>
      </c>
      <c r="J36" s="159">
        <v>52984.33</v>
      </c>
      <c r="K36" s="159">
        <f t="shared" si="0"/>
        <v>51013.312923999998</v>
      </c>
      <c r="L36" s="161">
        <v>3.7199999999999997E-2</v>
      </c>
      <c r="M36" s="158" t="s">
        <v>227</v>
      </c>
      <c r="N36" s="142" t="s">
        <v>283</v>
      </c>
      <c r="O36" s="142" t="s">
        <v>284</v>
      </c>
      <c r="P36" s="142" t="s">
        <v>257</v>
      </c>
      <c r="Q36" s="142" t="s">
        <v>370</v>
      </c>
      <c r="R36" s="142" t="s">
        <v>348</v>
      </c>
      <c r="S36" s="142" t="s">
        <v>349</v>
      </c>
      <c r="T36" s="142" t="s">
        <v>260</v>
      </c>
      <c r="U36" s="142">
        <v>1</v>
      </c>
      <c r="V36" s="142" t="s">
        <v>350</v>
      </c>
      <c r="W36" s="142" t="s">
        <v>365</v>
      </c>
      <c r="X36" s="142" t="s">
        <v>323</v>
      </c>
      <c r="Y36" s="142" t="s">
        <v>260</v>
      </c>
      <c r="Z36" s="142" t="s">
        <v>263</v>
      </c>
      <c r="AA36" s="142" t="s">
        <v>260</v>
      </c>
      <c r="AB36" s="142"/>
      <c r="AC36" s="142" t="s">
        <v>351</v>
      </c>
      <c r="AD36" s="142" t="s">
        <v>352</v>
      </c>
      <c r="AE36" s="142" t="s">
        <v>290</v>
      </c>
      <c r="AF36" s="142" t="s">
        <v>291</v>
      </c>
      <c r="AG36" s="142" t="s">
        <v>325</v>
      </c>
      <c r="AH36" s="142" t="s">
        <v>260</v>
      </c>
    </row>
    <row r="37" spans="1:34" ht="19.5" customHeight="1" x14ac:dyDescent="0.25">
      <c r="A37" s="158" t="s">
        <v>51</v>
      </c>
      <c r="B37" s="158" t="s">
        <v>52</v>
      </c>
      <c r="C37" s="158" t="s">
        <v>280</v>
      </c>
      <c r="D37" s="158" t="s">
        <v>4413</v>
      </c>
      <c r="E37" s="158" t="s">
        <v>384</v>
      </c>
      <c r="F37" s="158" t="s">
        <v>227</v>
      </c>
      <c r="G37" s="158" t="s">
        <v>363</v>
      </c>
      <c r="H37" s="158" t="s">
        <v>385</v>
      </c>
      <c r="I37" s="158" t="s">
        <v>213</v>
      </c>
      <c r="J37" s="159">
        <v>52984.33</v>
      </c>
      <c r="K37" s="159">
        <f t="shared" si="0"/>
        <v>51013.312923999998</v>
      </c>
      <c r="L37" s="161">
        <v>3.7199999999999997E-2</v>
      </c>
      <c r="M37" s="158" t="s">
        <v>227</v>
      </c>
      <c r="N37" s="142" t="s">
        <v>283</v>
      </c>
      <c r="O37" s="142" t="s">
        <v>284</v>
      </c>
      <c r="P37" s="142" t="s">
        <v>257</v>
      </c>
      <c r="Q37" s="142" t="s">
        <v>370</v>
      </c>
      <c r="R37" s="142" t="s">
        <v>348</v>
      </c>
      <c r="S37" s="142" t="s">
        <v>349</v>
      </c>
      <c r="T37" s="142" t="s">
        <v>260</v>
      </c>
      <c r="U37" s="142">
        <v>1</v>
      </c>
      <c r="V37" s="142" t="s">
        <v>350</v>
      </c>
      <c r="W37" s="142" t="s">
        <v>365</v>
      </c>
      <c r="X37" s="142" t="s">
        <v>323</v>
      </c>
      <c r="Y37" s="142" t="s">
        <v>260</v>
      </c>
      <c r="Z37" s="142" t="s">
        <v>263</v>
      </c>
      <c r="AA37" s="142" t="s">
        <v>260</v>
      </c>
      <c r="AB37" s="142"/>
      <c r="AC37" s="142" t="s">
        <v>351</v>
      </c>
      <c r="AD37" s="142" t="s">
        <v>352</v>
      </c>
      <c r="AE37" s="142" t="s">
        <v>290</v>
      </c>
      <c r="AF37" s="142" t="s">
        <v>291</v>
      </c>
      <c r="AG37" s="142" t="s">
        <v>325</v>
      </c>
      <c r="AH37" s="142" t="s">
        <v>260</v>
      </c>
    </row>
    <row r="38" spans="1:34" ht="19.5" customHeight="1" x14ac:dyDescent="0.3">
      <c r="A38" s="163" t="s">
        <v>63</v>
      </c>
      <c r="B38" s="163" t="s">
        <v>225</v>
      </c>
      <c r="C38" s="163" t="s">
        <v>225</v>
      </c>
      <c r="D38" s="158" t="s">
        <v>4414</v>
      </c>
      <c r="E38" s="158" t="s">
        <v>870</v>
      </c>
      <c r="F38" s="142" t="s">
        <v>227</v>
      </c>
      <c r="G38" s="142" t="s">
        <v>871</v>
      </c>
      <c r="H38" s="158" t="s">
        <v>872</v>
      </c>
      <c r="I38" s="164" t="s">
        <v>213</v>
      </c>
      <c r="J38" s="165">
        <f>(64300+(6109))*0.98</f>
        <v>69000.819999999992</v>
      </c>
      <c r="K38" s="165">
        <f>((64300+(6109))*0.98)*0.9975</f>
        <v>68828.317949999997</v>
      </c>
      <c r="L38" s="161">
        <v>2.5000000000000001E-3</v>
      </c>
      <c r="M38" s="142" t="s">
        <v>230</v>
      </c>
      <c r="N38" s="163" t="s">
        <v>860</v>
      </c>
      <c r="O38" s="163" t="s">
        <v>861</v>
      </c>
      <c r="P38" s="142" t="s">
        <v>257</v>
      </c>
      <c r="Q38" s="166" t="s">
        <v>862</v>
      </c>
      <c r="R38" s="166" t="s">
        <v>863</v>
      </c>
      <c r="S38" s="166" t="s">
        <v>864</v>
      </c>
      <c r="T38" s="167" t="s">
        <v>260</v>
      </c>
      <c r="U38" s="167">
        <v>1</v>
      </c>
      <c r="V38" s="166" t="s">
        <v>261</v>
      </c>
      <c r="W38" s="163" t="s">
        <v>873</v>
      </c>
      <c r="X38" s="162" t="s">
        <v>874</v>
      </c>
      <c r="Y38" s="168" t="s">
        <v>265</v>
      </c>
      <c r="Z38" s="168" t="s">
        <v>227</v>
      </c>
      <c r="AA38" s="163" t="s">
        <v>260</v>
      </c>
      <c r="AB38" s="163" t="s">
        <v>260</v>
      </c>
      <c r="AC38" s="163" t="s">
        <v>265</v>
      </c>
      <c r="AD38" s="166" t="s">
        <v>866</v>
      </c>
      <c r="AE38" s="158" t="s">
        <v>867</v>
      </c>
      <c r="AF38" s="142" t="s">
        <v>868</v>
      </c>
      <c r="AG38" s="143" t="s">
        <v>325</v>
      </c>
      <c r="AH38" s="143" t="s">
        <v>269</v>
      </c>
    </row>
    <row r="39" spans="1:34" ht="19.5" customHeight="1" x14ac:dyDescent="0.3">
      <c r="A39" s="163" t="s">
        <v>63</v>
      </c>
      <c r="B39" s="163" t="s">
        <v>225</v>
      </c>
      <c r="C39" s="163" t="s">
        <v>225</v>
      </c>
      <c r="D39" s="158" t="s">
        <v>4414</v>
      </c>
      <c r="E39" s="142" t="s">
        <v>875</v>
      </c>
      <c r="F39" s="142" t="s">
        <v>227</v>
      </c>
      <c r="G39" s="142" t="s">
        <v>876</v>
      </c>
      <c r="H39" s="142" t="s">
        <v>877</v>
      </c>
      <c r="I39" s="164" t="s">
        <v>213</v>
      </c>
      <c r="J39" s="165">
        <f>(64300+(8835))*0.98</f>
        <v>71672.3</v>
      </c>
      <c r="K39" s="165">
        <f>((64300+(8835))*0.98)*0.9975</f>
        <v>71493.119250000003</v>
      </c>
      <c r="L39" s="161">
        <v>2.5000000000000001E-3</v>
      </c>
      <c r="M39" s="142" t="s">
        <v>230</v>
      </c>
      <c r="N39" s="163" t="s">
        <v>860</v>
      </c>
      <c r="O39" s="163" t="s">
        <v>861</v>
      </c>
      <c r="P39" s="142" t="s">
        <v>257</v>
      </c>
      <c r="Q39" s="166" t="s">
        <v>869</v>
      </c>
      <c r="R39" s="166" t="s">
        <v>863</v>
      </c>
      <c r="S39" s="166" t="s">
        <v>864</v>
      </c>
      <c r="T39" s="167" t="s">
        <v>260</v>
      </c>
      <c r="U39" s="167">
        <v>2</v>
      </c>
      <c r="V39" s="166" t="s">
        <v>261</v>
      </c>
      <c r="W39" s="163" t="s">
        <v>873</v>
      </c>
      <c r="X39" s="162" t="s">
        <v>874</v>
      </c>
      <c r="Y39" s="168" t="s">
        <v>265</v>
      </c>
      <c r="Z39" s="168" t="s">
        <v>227</v>
      </c>
      <c r="AA39" s="163" t="s">
        <v>260</v>
      </c>
      <c r="AB39" s="163" t="s">
        <v>260</v>
      </c>
      <c r="AC39" s="163" t="s">
        <v>265</v>
      </c>
      <c r="AD39" s="166" t="s">
        <v>866</v>
      </c>
      <c r="AE39" s="158" t="s">
        <v>867</v>
      </c>
      <c r="AF39" s="142" t="s">
        <v>868</v>
      </c>
      <c r="AG39" s="143" t="s">
        <v>325</v>
      </c>
      <c r="AH39" s="143" t="s">
        <v>269</v>
      </c>
    </row>
    <row r="40" spans="1:34" ht="19.5" customHeight="1" x14ac:dyDescent="0.3">
      <c r="A40" s="157" t="s">
        <v>158</v>
      </c>
      <c r="B40" s="158" t="s">
        <v>636</v>
      </c>
      <c r="C40" s="158" t="s">
        <v>637</v>
      </c>
      <c r="D40" s="158" t="s">
        <v>4326</v>
      </c>
      <c r="E40" s="158" t="s">
        <v>638</v>
      </c>
      <c r="F40" s="158" t="s">
        <v>639</v>
      </c>
      <c r="G40" s="158" t="s">
        <v>640</v>
      </c>
      <c r="H40" s="158" t="s">
        <v>641</v>
      </c>
      <c r="I40" s="158" t="s">
        <v>213</v>
      </c>
      <c r="J40" s="159">
        <v>1335</v>
      </c>
      <c r="K40" s="159">
        <v>1321.65</v>
      </c>
      <c r="L40" s="160">
        <v>0.01</v>
      </c>
      <c r="M40" s="158" t="s">
        <v>227</v>
      </c>
      <c r="N40" s="142" t="s">
        <v>642</v>
      </c>
      <c r="O40" s="142" t="s">
        <v>643</v>
      </c>
      <c r="P40" s="142" t="s">
        <v>257</v>
      </c>
      <c r="Q40" s="142" t="s">
        <v>644</v>
      </c>
      <c r="R40" s="142" t="s">
        <v>645</v>
      </c>
      <c r="S40" s="169">
        <v>1</v>
      </c>
      <c r="T40" s="142" t="s">
        <v>260</v>
      </c>
      <c r="U40" s="142">
        <v>1</v>
      </c>
      <c r="V40" s="142" t="s">
        <v>261</v>
      </c>
      <c r="W40" s="142" t="s">
        <v>646</v>
      </c>
      <c r="X40" s="142" t="s">
        <v>647</v>
      </c>
      <c r="Y40" s="142" t="s">
        <v>260</v>
      </c>
      <c r="Z40" s="142" t="s">
        <v>263</v>
      </c>
      <c r="AA40" s="142" t="s">
        <v>260</v>
      </c>
      <c r="AB40" s="142" t="s">
        <v>227</v>
      </c>
      <c r="AC40" s="142" t="s">
        <v>265</v>
      </c>
      <c r="AD40" s="142" t="s">
        <v>648</v>
      </c>
      <c r="AE40" s="142" t="s">
        <v>649</v>
      </c>
      <c r="AF40" s="142" t="s">
        <v>650</v>
      </c>
      <c r="AG40" s="142" t="s">
        <v>651</v>
      </c>
      <c r="AH40" s="142" t="s">
        <v>440</v>
      </c>
    </row>
    <row r="41" spans="1:34" ht="19.5" customHeight="1" x14ac:dyDescent="0.3">
      <c r="A41" s="157" t="s">
        <v>158</v>
      </c>
      <c r="B41" s="158" t="s">
        <v>636</v>
      </c>
      <c r="C41" s="158" t="s">
        <v>637</v>
      </c>
      <c r="D41" s="158" t="s">
        <v>4326</v>
      </c>
      <c r="E41" s="158" t="s">
        <v>652</v>
      </c>
      <c r="F41" s="158" t="s">
        <v>653</v>
      </c>
      <c r="G41" s="158" t="s">
        <v>654</v>
      </c>
      <c r="H41" s="158" t="s">
        <v>655</v>
      </c>
      <c r="I41" s="158" t="s">
        <v>213</v>
      </c>
      <c r="J41" s="159">
        <v>1850</v>
      </c>
      <c r="K41" s="159">
        <v>1831.5</v>
      </c>
      <c r="L41" s="160">
        <v>0.01</v>
      </c>
      <c r="M41" s="158" t="s">
        <v>227</v>
      </c>
      <c r="N41" s="142" t="s">
        <v>642</v>
      </c>
      <c r="O41" s="142" t="s">
        <v>643</v>
      </c>
      <c r="P41" s="142" t="s">
        <v>257</v>
      </c>
      <c r="Q41" s="142" t="s">
        <v>644</v>
      </c>
      <c r="R41" s="142" t="s">
        <v>645</v>
      </c>
      <c r="S41" s="169">
        <v>1</v>
      </c>
      <c r="T41" s="142" t="s">
        <v>260</v>
      </c>
      <c r="U41" s="142">
        <v>1</v>
      </c>
      <c r="V41" s="142" t="s">
        <v>261</v>
      </c>
      <c r="W41" s="142" t="s">
        <v>646</v>
      </c>
      <c r="X41" s="142" t="s">
        <v>647</v>
      </c>
      <c r="Y41" s="142" t="s">
        <v>260</v>
      </c>
      <c r="Z41" s="142" t="s">
        <v>263</v>
      </c>
      <c r="AA41" s="142" t="s">
        <v>260</v>
      </c>
      <c r="AB41" s="142" t="s">
        <v>227</v>
      </c>
      <c r="AC41" s="142" t="s">
        <v>265</v>
      </c>
      <c r="AD41" s="142" t="s">
        <v>648</v>
      </c>
      <c r="AE41" s="142" t="s">
        <v>649</v>
      </c>
      <c r="AF41" s="142" t="s">
        <v>650</v>
      </c>
      <c r="AG41" s="142" t="s">
        <v>651</v>
      </c>
      <c r="AH41" s="142" t="s">
        <v>440</v>
      </c>
    </row>
    <row r="42" spans="1:34" ht="19.5" customHeight="1" x14ac:dyDescent="0.3">
      <c r="A42" s="157" t="s">
        <v>158</v>
      </c>
      <c r="B42" s="158" t="s">
        <v>636</v>
      </c>
      <c r="C42" s="158" t="s">
        <v>637</v>
      </c>
      <c r="D42" s="158" t="s">
        <v>4326</v>
      </c>
      <c r="E42" s="158" t="s">
        <v>656</v>
      </c>
      <c r="F42" s="158" t="s">
        <v>657</v>
      </c>
      <c r="G42" s="158" t="s">
        <v>658</v>
      </c>
      <c r="H42" s="158" t="s">
        <v>659</v>
      </c>
      <c r="I42" s="158" t="s">
        <v>213</v>
      </c>
      <c r="J42" s="159">
        <v>2260</v>
      </c>
      <c r="K42" s="159">
        <v>2237.4</v>
      </c>
      <c r="L42" s="160">
        <v>0.01</v>
      </c>
      <c r="M42" s="158" t="s">
        <v>227</v>
      </c>
      <c r="N42" s="142" t="s">
        <v>642</v>
      </c>
      <c r="O42" s="142" t="s">
        <v>643</v>
      </c>
      <c r="P42" s="142" t="s">
        <v>257</v>
      </c>
      <c r="Q42" s="142" t="s">
        <v>644</v>
      </c>
      <c r="R42" s="142" t="s">
        <v>645</v>
      </c>
      <c r="S42" s="169">
        <v>1</v>
      </c>
      <c r="T42" s="142" t="s">
        <v>260</v>
      </c>
      <c r="U42" s="142">
        <v>1</v>
      </c>
      <c r="V42" s="142" t="s">
        <v>261</v>
      </c>
      <c r="W42" s="142" t="s">
        <v>646</v>
      </c>
      <c r="X42" s="142" t="s">
        <v>647</v>
      </c>
      <c r="Y42" s="142" t="s">
        <v>260</v>
      </c>
      <c r="Z42" s="142" t="s">
        <v>263</v>
      </c>
      <c r="AA42" s="142" t="s">
        <v>260</v>
      </c>
      <c r="AB42" s="142" t="s">
        <v>227</v>
      </c>
      <c r="AC42" s="142" t="s">
        <v>265</v>
      </c>
      <c r="AD42" s="142" t="s">
        <v>648</v>
      </c>
      <c r="AE42" s="142" t="s">
        <v>649</v>
      </c>
      <c r="AF42" s="142" t="s">
        <v>650</v>
      </c>
      <c r="AG42" s="142" t="s">
        <v>651</v>
      </c>
      <c r="AH42" s="142" t="s">
        <v>440</v>
      </c>
    </row>
    <row r="43" spans="1:34" ht="19.5" customHeight="1" x14ac:dyDescent="0.3">
      <c r="A43" s="157" t="s">
        <v>158</v>
      </c>
      <c r="B43" s="158" t="s">
        <v>636</v>
      </c>
      <c r="C43" s="158" t="s">
        <v>637</v>
      </c>
      <c r="D43" s="158" t="s">
        <v>4326</v>
      </c>
      <c r="E43" s="158" t="s">
        <v>660</v>
      </c>
      <c r="F43" s="158" t="s">
        <v>661</v>
      </c>
      <c r="G43" s="158" t="s">
        <v>662</v>
      </c>
      <c r="H43" s="158" t="s">
        <v>663</v>
      </c>
      <c r="I43" s="158" t="s">
        <v>213</v>
      </c>
      <c r="J43" s="159">
        <v>2775</v>
      </c>
      <c r="K43" s="159">
        <v>2747.25</v>
      </c>
      <c r="L43" s="160">
        <v>0.01</v>
      </c>
      <c r="M43" s="158" t="s">
        <v>227</v>
      </c>
      <c r="N43" s="142" t="s">
        <v>642</v>
      </c>
      <c r="O43" s="142" t="s">
        <v>643</v>
      </c>
      <c r="P43" s="142" t="s">
        <v>257</v>
      </c>
      <c r="Q43" s="142" t="s">
        <v>644</v>
      </c>
      <c r="R43" s="142" t="s">
        <v>645</v>
      </c>
      <c r="S43" s="169">
        <v>1</v>
      </c>
      <c r="T43" s="142" t="s">
        <v>260</v>
      </c>
      <c r="U43" s="142">
        <v>1</v>
      </c>
      <c r="V43" s="142" t="s">
        <v>261</v>
      </c>
      <c r="W43" s="142" t="s">
        <v>646</v>
      </c>
      <c r="X43" s="142" t="s">
        <v>647</v>
      </c>
      <c r="Y43" s="142" t="s">
        <v>260</v>
      </c>
      <c r="Z43" s="142" t="s">
        <v>263</v>
      </c>
      <c r="AA43" s="142" t="s">
        <v>260</v>
      </c>
      <c r="AB43" s="142" t="s">
        <v>227</v>
      </c>
      <c r="AC43" s="142" t="s">
        <v>265</v>
      </c>
      <c r="AD43" s="142" t="s">
        <v>648</v>
      </c>
      <c r="AE43" s="142" t="s">
        <v>649</v>
      </c>
      <c r="AF43" s="142" t="s">
        <v>650</v>
      </c>
      <c r="AG43" s="142" t="s">
        <v>651</v>
      </c>
      <c r="AH43" s="142" t="s">
        <v>440</v>
      </c>
    </row>
    <row r="44" spans="1:34" ht="19.5" customHeight="1" x14ac:dyDescent="0.3">
      <c r="A44" s="157" t="s">
        <v>158</v>
      </c>
      <c r="B44" s="158" t="s">
        <v>636</v>
      </c>
      <c r="C44" s="158" t="s">
        <v>637</v>
      </c>
      <c r="D44" s="158" t="s">
        <v>4326</v>
      </c>
      <c r="E44" s="158" t="s">
        <v>664</v>
      </c>
      <c r="F44" s="158" t="s">
        <v>665</v>
      </c>
      <c r="G44" s="158" t="s">
        <v>666</v>
      </c>
      <c r="H44" s="158" t="s">
        <v>667</v>
      </c>
      <c r="I44" s="158" t="s">
        <v>213</v>
      </c>
      <c r="J44" s="159">
        <v>3595</v>
      </c>
      <c r="K44" s="159">
        <v>3559.05</v>
      </c>
      <c r="L44" s="160">
        <v>0.01</v>
      </c>
      <c r="M44" s="158" t="s">
        <v>227</v>
      </c>
      <c r="N44" s="142" t="s">
        <v>642</v>
      </c>
      <c r="O44" s="142" t="s">
        <v>643</v>
      </c>
      <c r="P44" s="142" t="s">
        <v>257</v>
      </c>
      <c r="Q44" s="142" t="s">
        <v>644</v>
      </c>
      <c r="R44" s="142" t="s">
        <v>645</v>
      </c>
      <c r="S44" s="169">
        <v>1</v>
      </c>
      <c r="T44" s="142" t="s">
        <v>260</v>
      </c>
      <c r="U44" s="142">
        <v>2</v>
      </c>
      <c r="V44" s="142" t="s">
        <v>261</v>
      </c>
      <c r="W44" s="142" t="s">
        <v>646</v>
      </c>
      <c r="X44" s="142" t="s">
        <v>647</v>
      </c>
      <c r="Y44" s="142" t="s">
        <v>260</v>
      </c>
      <c r="Z44" s="142" t="s">
        <v>263</v>
      </c>
      <c r="AA44" s="142" t="s">
        <v>260</v>
      </c>
      <c r="AB44" s="142" t="s">
        <v>227</v>
      </c>
      <c r="AC44" s="142" t="s">
        <v>265</v>
      </c>
      <c r="AD44" s="142" t="s">
        <v>648</v>
      </c>
      <c r="AE44" s="142" t="s">
        <v>649</v>
      </c>
      <c r="AF44" s="142" t="s">
        <v>650</v>
      </c>
      <c r="AG44" s="142" t="s">
        <v>651</v>
      </c>
      <c r="AH44" s="142" t="s">
        <v>440</v>
      </c>
    </row>
    <row r="45" spans="1:34" ht="19.5" customHeight="1" x14ac:dyDescent="0.3">
      <c r="A45" s="157" t="s">
        <v>158</v>
      </c>
      <c r="B45" s="158" t="s">
        <v>636</v>
      </c>
      <c r="C45" s="158" t="s">
        <v>637</v>
      </c>
      <c r="D45" s="158" t="s">
        <v>4326</v>
      </c>
      <c r="E45" s="158" t="s">
        <v>668</v>
      </c>
      <c r="F45" s="158" t="s">
        <v>669</v>
      </c>
      <c r="G45" s="158" t="s">
        <v>670</v>
      </c>
      <c r="H45" s="158" t="s">
        <v>671</v>
      </c>
      <c r="I45" s="158" t="s">
        <v>213</v>
      </c>
      <c r="J45" s="159">
        <v>4625</v>
      </c>
      <c r="K45" s="159">
        <v>4578.75</v>
      </c>
      <c r="L45" s="160">
        <v>0.01</v>
      </c>
      <c r="M45" s="158" t="s">
        <v>227</v>
      </c>
      <c r="N45" s="142" t="s">
        <v>642</v>
      </c>
      <c r="O45" s="142" t="s">
        <v>643</v>
      </c>
      <c r="P45" s="142" t="s">
        <v>257</v>
      </c>
      <c r="Q45" s="142" t="s">
        <v>644</v>
      </c>
      <c r="R45" s="142" t="s">
        <v>645</v>
      </c>
      <c r="S45" s="169">
        <v>1</v>
      </c>
      <c r="T45" s="142" t="s">
        <v>260</v>
      </c>
      <c r="U45" s="142">
        <v>2</v>
      </c>
      <c r="V45" s="142" t="s">
        <v>261</v>
      </c>
      <c r="W45" s="142" t="s">
        <v>646</v>
      </c>
      <c r="X45" s="142" t="s">
        <v>647</v>
      </c>
      <c r="Y45" s="142" t="s">
        <v>260</v>
      </c>
      <c r="Z45" s="142" t="s">
        <v>263</v>
      </c>
      <c r="AA45" s="142" t="s">
        <v>260</v>
      </c>
      <c r="AB45" s="142" t="s">
        <v>227</v>
      </c>
      <c r="AC45" s="142" t="s">
        <v>265</v>
      </c>
      <c r="AD45" s="142" t="s">
        <v>648</v>
      </c>
      <c r="AE45" s="142" t="s">
        <v>649</v>
      </c>
      <c r="AF45" s="142" t="s">
        <v>650</v>
      </c>
      <c r="AG45" s="142" t="s">
        <v>651</v>
      </c>
      <c r="AH45" s="142" t="s">
        <v>440</v>
      </c>
    </row>
    <row r="46" spans="1:34" ht="19.5" customHeight="1" x14ac:dyDescent="0.3">
      <c r="A46" s="157" t="s">
        <v>158</v>
      </c>
      <c r="B46" s="158" t="s">
        <v>636</v>
      </c>
      <c r="C46" s="158" t="s">
        <v>637</v>
      </c>
      <c r="D46" s="158" t="s">
        <v>4326</v>
      </c>
      <c r="E46" s="158" t="s">
        <v>672</v>
      </c>
      <c r="F46" s="158" t="s">
        <v>673</v>
      </c>
      <c r="G46" s="158" t="s">
        <v>674</v>
      </c>
      <c r="H46" s="158" t="s">
        <v>675</v>
      </c>
      <c r="I46" s="158" t="s">
        <v>213</v>
      </c>
      <c r="J46" s="159">
        <v>835</v>
      </c>
      <c r="K46" s="159">
        <v>826.65</v>
      </c>
      <c r="L46" s="160">
        <v>0.01</v>
      </c>
      <c r="M46" s="158" t="s">
        <v>227</v>
      </c>
      <c r="N46" s="142" t="s">
        <v>642</v>
      </c>
      <c r="O46" s="142" t="s">
        <v>643</v>
      </c>
      <c r="P46" s="142" t="s">
        <v>257</v>
      </c>
      <c r="Q46" s="142" t="s">
        <v>644</v>
      </c>
      <c r="R46" s="142" t="s">
        <v>645</v>
      </c>
      <c r="S46" s="169">
        <v>1</v>
      </c>
      <c r="T46" s="142" t="s">
        <v>260</v>
      </c>
      <c r="U46" s="142">
        <v>1</v>
      </c>
      <c r="V46" s="142" t="s">
        <v>261</v>
      </c>
      <c r="W46" s="142" t="s">
        <v>646</v>
      </c>
      <c r="X46" s="142" t="s">
        <v>647</v>
      </c>
      <c r="Y46" s="142" t="s">
        <v>260</v>
      </c>
      <c r="Z46" s="142" t="s">
        <v>263</v>
      </c>
      <c r="AA46" s="142" t="s">
        <v>260</v>
      </c>
      <c r="AB46" s="142" t="s">
        <v>227</v>
      </c>
      <c r="AC46" s="142" t="s">
        <v>265</v>
      </c>
      <c r="AD46" s="142" t="s">
        <v>676</v>
      </c>
      <c r="AE46" s="142" t="s">
        <v>649</v>
      </c>
      <c r="AF46" s="142" t="s">
        <v>650</v>
      </c>
      <c r="AG46" s="142" t="s">
        <v>651</v>
      </c>
      <c r="AH46" s="142" t="s">
        <v>440</v>
      </c>
    </row>
    <row r="47" spans="1:34" ht="19.5" customHeight="1" x14ac:dyDescent="0.3">
      <c r="A47" s="157" t="s">
        <v>158</v>
      </c>
      <c r="B47" s="158" t="s">
        <v>636</v>
      </c>
      <c r="C47" s="158" t="s">
        <v>637</v>
      </c>
      <c r="D47" s="158" t="s">
        <v>4326</v>
      </c>
      <c r="E47" s="158" t="s">
        <v>677</v>
      </c>
      <c r="F47" s="158" t="s">
        <v>678</v>
      </c>
      <c r="G47" s="158" t="s">
        <v>679</v>
      </c>
      <c r="H47" s="158" t="s">
        <v>680</v>
      </c>
      <c r="I47" s="158" t="s">
        <v>213</v>
      </c>
      <c r="J47" s="159">
        <v>975</v>
      </c>
      <c r="K47" s="159">
        <v>965.25</v>
      </c>
      <c r="L47" s="160">
        <v>0.01</v>
      </c>
      <c r="M47" s="158" t="s">
        <v>227</v>
      </c>
      <c r="N47" s="142" t="s">
        <v>642</v>
      </c>
      <c r="O47" s="142" t="s">
        <v>643</v>
      </c>
      <c r="P47" s="142" t="s">
        <v>257</v>
      </c>
      <c r="Q47" s="142" t="s">
        <v>644</v>
      </c>
      <c r="R47" s="142" t="s">
        <v>645</v>
      </c>
      <c r="S47" s="169">
        <v>1</v>
      </c>
      <c r="T47" s="142" t="s">
        <v>260</v>
      </c>
      <c r="U47" s="142">
        <v>1</v>
      </c>
      <c r="V47" s="142" t="s">
        <v>261</v>
      </c>
      <c r="W47" s="142" t="s">
        <v>646</v>
      </c>
      <c r="X47" s="142" t="s">
        <v>647</v>
      </c>
      <c r="Y47" s="142" t="s">
        <v>260</v>
      </c>
      <c r="Z47" s="142" t="s">
        <v>263</v>
      </c>
      <c r="AA47" s="142" t="s">
        <v>260</v>
      </c>
      <c r="AB47" s="142" t="s">
        <v>227</v>
      </c>
      <c r="AC47" s="142" t="s">
        <v>265</v>
      </c>
      <c r="AD47" s="142" t="s">
        <v>676</v>
      </c>
      <c r="AE47" s="142" t="s">
        <v>649</v>
      </c>
      <c r="AF47" s="142" t="s">
        <v>650</v>
      </c>
      <c r="AG47" s="142" t="s">
        <v>651</v>
      </c>
      <c r="AH47" s="142" t="s">
        <v>440</v>
      </c>
    </row>
    <row r="48" spans="1:34" ht="19.5" customHeight="1" x14ac:dyDescent="0.3">
      <c r="A48" s="157" t="s">
        <v>158</v>
      </c>
      <c r="B48" s="158" t="s">
        <v>636</v>
      </c>
      <c r="C48" s="158" t="s">
        <v>637</v>
      </c>
      <c r="D48" s="158" t="s">
        <v>4326</v>
      </c>
      <c r="E48" s="158" t="s">
        <v>681</v>
      </c>
      <c r="F48" s="158" t="s">
        <v>682</v>
      </c>
      <c r="G48" s="158" t="s">
        <v>683</v>
      </c>
      <c r="H48" s="158" t="s">
        <v>684</v>
      </c>
      <c r="I48" s="158" t="s">
        <v>213</v>
      </c>
      <c r="J48" s="159">
        <v>1440</v>
      </c>
      <c r="K48" s="159">
        <v>1425.6</v>
      </c>
      <c r="L48" s="160">
        <v>0.01</v>
      </c>
      <c r="M48" s="158" t="s">
        <v>227</v>
      </c>
      <c r="N48" s="142" t="s">
        <v>642</v>
      </c>
      <c r="O48" s="142" t="s">
        <v>643</v>
      </c>
      <c r="P48" s="142" t="s">
        <v>257</v>
      </c>
      <c r="Q48" s="142" t="s">
        <v>644</v>
      </c>
      <c r="R48" s="142" t="s">
        <v>645</v>
      </c>
      <c r="S48" s="169">
        <v>1</v>
      </c>
      <c r="T48" s="142" t="s">
        <v>260</v>
      </c>
      <c r="U48" s="142">
        <v>1</v>
      </c>
      <c r="V48" s="142" t="s">
        <v>261</v>
      </c>
      <c r="W48" s="142" t="s">
        <v>646</v>
      </c>
      <c r="X48" s="142" t="s">
        <v>647</v>
      </c>
      <c r="Y48" s="142" t="s">
        <v>260</v>
      </c>
      <c r="Z48" s="142" t="s">
        <v>263</v>
      </c>
      <c r="AA48" s="142" t="s">
        <v>260</v>
      </c>
      <c r="AB48" s="142" t="s">
        <v>227</v>
      </c>
      <c r="AC48" s="142" t="s">
        <v>265</v>
      </c>
      <c r="AD48" s="142" t="s">
        <v>676</v>
      </c>
      <c r="AE48" s="142" t="s">
        <v>649</v>
      </c>
      <c r="AF48" s="142" t="s">
        <v>650</v>
      </c>
      <c r="AG48" s="142" t="s">
        <v>651</v>
      </c>
      <c r="AH48" s="142" t="s">
        <v>440</v>
      </c>
    </row>
    <row r="49" spans="1:34" ht="19.5" customHeight="1" x14ac:dyDescent="0.3">
      <c r="A49" s="157" t="s">
        <v>158</v>
      </c>
      <c r="B49" s="158" t="s">
        <v>636</v>
      </c>
      <c r="C49" s="158" t="s">
        <v>637</v>
      </c>
      <c r="D49" s="158" t="s">
        <v>4326</v>
      </c>
      <c r="E49" s="158" t="s">
        <v>685</v>
      </c>
      <c r="F49" s="158" t="s">
        <v>686</v>
      </c>
      <c r="G49" s="158" t="s">
        <v>687</v>
      </c>
      <c r="H49" s="158" t="s">
        <v>688</v>
      </c>
      <c r="I49" s="158" t="s">
        <v>213</v>
      </c>
      <c r="J49" s="159">
        <v>1490</v>
      </c>
      <c r="K49" s="159">
        <v>1475.1</v>
      </c>
      <c r="L49" s="160">
        <v>0.01</v>
      </c>
      <c r="M49" s="158" t="s">
        <v>227</v>
      </c>
      <c r="N49" s="142" t="s">
        <v>642</v>
      </c>
      <c r="O49" s="142" t="s">
        <v>643</v>
      </c>
      <c r="P49" s="142" t="s">
        <v>257</v>
      </c>
      <c r="Q49" s="142" t="s">
        <v>644</v>
      </c>
      <c r="R49" s="142" t="s">
        <v>645</v>
      </c>
      <c r="S49" s="169">
        <v>1</v>
      </c>
      <c r="T49" s="142" t="s">
        <v>260</v>
      </c>
      <c r="U49" s="142">
        <v>1</v>
      </c>
      <c r="V49" s="142" t="s">
        <v>261</v>
      </c>
      <c r="W49" s="142" t="s">
        <v>646</v>
      </c>
      <c r="X49" s="142" t="s">
        <v>647</v>
      </c>
      <c r="Y49" s="142" t="s">
        <v>260</v>
      </c>
      <c r="Z49" s="142" t="s">
        <v>263</v>
      </c>
      <c r="AA49" s="142" t="s">
        <v>260</v>
      </c>
      <c r="AB49" s="142" t="s">
        <v>227</v>
      </c>
      <c r="AC49" s="142" t="s">
        <v>265</v>
      </c>
      <c r="AD49" s="142" t="s">
        <v>676</v>
      </c>
      <c r="AE49" s="142" t="s">
        <v>649</v>
      </c>
      <c r="AF49" s="142" t="s">
        <v>650</v>
      </c>
      <c r="AG49" s="142" t="s">
        <v>651</v>
      </c>
      <c r="AH49" s="142" t="s">
        <v>440</v>
      </c>
    </row>
    <row r="50" spans="1:34" ht="19.5" customHeight="1" x14ac:dyDescent="0.3">
      <c r="A50" s="157" t="s">
        <v>158</v>
      </c>
      <c r="B50" s="158" t="s">
        <v>636</v>
      </c>
      <c r="C50" s="158" t="s">
        <v>637</v>
      </c>
      <c r="D50" s="158" t="s">
        <v>4326</v>
      </c>
      <c r="E50" s="158" t="s">
        <v>689</v>
      </c>
      <c r="F50" s="158" t="s">
        <v>690</v>
      </c>
      <c r="G50" s="158" t="s">
        <v>691</v>
      </c>
      <c r="H50" s="158" t="s">
        <v>692</v>
      </c>
      <c r="I50" s="158" t="s">
        <v>213</v>
      </c>
      <c r="J50" s="159">
        <v>1440</v>
      </c>
      <c r="K50" s="159">
        <v>1425.6</v>
      </c>
      <c r="L50" s="160">
        <v>0.01</v>
      </c>
      <c r="M50" s="158" t="s">
        <v>227</v>
      </c>
      <c r="N50" s="142" t="s">
        <v>642</v>
      </c>
      <c r="O50" s="142" t="s">
        <v>643</v>
      </c>
      <c r="P50" s="142" t="s">
        <v>257</v>
      </c>
      <c r="Q50" s="142" t="s">
        <v>644</v>
      </c>
      <c r="R50" s="142" t="s">
        <v>645</v>
      </c>
      <c r="S50" s="169">
        <v>1</v>
      </c>
      <c r="T50" s="142" t="s">
        <v>260</v>
      </c>
      <c r="U50" s="142">
        <v>1</v>
      </c>
      <c r="V50" s="142" t="s">
        <v>261</v>
      </c>
      <c r="W50" s="142" t="s">
        <v>646</v>
      </c>
      <c r="X50" s="142" t="s">
        <v>647</v>
      </c>
      <c r="Y50" s="142" t="s">
        <v>260</v>
      </c>
      <c r="Z50" s="142" t="s">
        <v>263</v>
      </c>
      <c r="AA50" s="142" t="s">
        <v>260</v>
      </c>
      <c r="AB50" s="142" t="s">
        <v>227</v>
      </c>
      <c r="AC50" s="142" t="s">
        <v>265</v>
      </c>
      <c r="AD50" s="142" t="s">
        <v>693</v>
      </c>
      <c r="AE50" s="142" t="s">
        <v>649</v>
      </c>
      <c r="AF50" s="142" t="s">
        <v>650</v>
      </c>
      <c r="AG50" s="142" t="s">
        <v>651</v>
      </c>
      <c r="AH50" s="142" t="s">
        <v>440</v>
      </c>
    </row>
    <row r="51" spans="1:34" ht="19.5" customHeight="1" x14ac:dyDescent="0.3">
      <c r="A51" s="157" t="s">
        <v>158</v>
      </c>
      <c r="B51" s="158" t="s">
        <v>636</v>
      </c>
      <c r="C51" s="158" t="s">
        <v>637</v>
      </c>
      <c r="D51" s="158" t="s">
        <v>4326</v>
      </c>
      <c r="E51" s="158" t="s">
        <v>694</v>
      </c>
      <c r="F51" s="158" t="s">
        <v>695</v>
      </c>
      <c r="G51" s="158" t="s">
        <v>696</v>
      </c>
      <c r="H51" s="158" t="s">
        <v>697</v>
      </c>
      <c r="I51" s="158" t="s">
        <v>213</v>
      </c>
      <c r="J51" s="159">
        <v>1955</v>
      </c>
      <c r="K51" s="159">
        <v>1935.45</v>
      </c>
      <c r="L51" s="160">
        <v>0.01</v>
      </c>
      <c r="M51" s="158" t="s">
        <v>227</v>
      </c>
      <c r="N51" s="142" t="s">
        <v>642</v>
      </c>
      <c r="O51" s="142" t="s">
        <v>643</v>
      </c>
      <c r="P51" s="142" t="s">
        <v>257</v>
      </c>
      <c r="Q51" s="142" t="s">
        <v>644</v>
      </c>
      <c r="R51" s="142" t="s">
        <v>645</v>
      </c>
      <c r="S51" s="169">
        <v>1</v>
      </c>
      <c r="T51" s="142" t="s">
        <v>260</v>
      </c>
      <c r="U51" s="142">
        <v>1</v>
      </c>
      <c r="V51" s="142" t="s">
        <v>261</v>
      </c>
      <c r="W51" s="142" t="s">
        <v>646</v>
      </c>
      <c r="X51" s="142" t="s">
        <v>647</v>
      </c>
      <c r="Y51" s="142" t="s">
        <v>260</v>
      </c>
      <c r="Z51" s="142" t="s">
        <v>263</v>
      </c>
      <c r="AA51" s="142" t="s">
        <v>260</v>
      </c>
      <c r="AB51" s="142" t="s">
        <v>227</v>
      </c>
      <c r="AC51" s="142" t="s">
        <v>265</v>
      </c>
      <c r="AD51" s="142" t="s">
        <v>693</v>
      </c>
      <c r="AE51" s="142" t="s">
        <v>649</v>
      </c>
      <c r="AF51" s="142" t="s">
        <v>650</v>
      </c>
      <c r="AG51" s="142" t="s">
        <v>651</v>
      </c>
      <c r="AH51" s="142" t="s">
        <v>440</v>
      </c>
    </row>
    <row r="52" spans="1:34" ht="19.5" customHeight="1" x14ac:dyDescent="0.3">
      <c r="A52" s="157" t="s">
        <v>158</v>
      </c>
      <c r="B52" s="158" t="s">
        <v>636</v>
      </c>
      <c r="C52" s="158" t="s">
        <v>637</v>
      </c>
      <c r="D52" s="158" t="s">
        <v>4326</v>
      </c>
      <c r="E52" s="158" t="s">
        <v>698</v>
      </c>
      <c r="F52" s="158" t="s">
        <v>699</v>
      </c>
      <c r="G52" s="158" t="s">
        <v>700</v>
      </c>
      <c r="H52" s="158" t="s">
        <v>701</v>
      </c>
      <c r="I52" s="158" t="s">
        <v>213</v>
      </c>
      <c r="J52" s="159">
        <v>2365</v>
      </c>
      <c r="K52" s="159">
        <v>2341.35</v>
      </c>
      <c r="L52" s="160">
        <v>0.01</v>
      </c>
      <c r="M52" s="158" t="s">
        <v>227</v>
      </c>
      <c r="N52" s="142" t="s">
        <v>642</v>
      </c>
      <c r="O52" s="142" t="s">
        <v>643</v>
      </c>
      <c r="P52" s="142" t="s">
        <v>257</v>
      </c>
      <c r="Q52" s="142" t="s">
        <v>644</v>
      </c>
      <c r="R52" s="142" t="s">
        <v>645</v>
      </c>
      <c r="S52" s="169">
        <v>1</v>
      </c>
      <c r="T52" s="142" t="s">
        <v>260</v>
      </c>
      <c r="U52" s="142">
        <v>2</v>
      </c>
      <c r="V52" s="142" t="s">
        <v>261</v>
      </c>
      <c r="W52" s="142" t="s">
        <v>646</v>
      </c>
      <c r="X52" s="142" t="s">
        <v>647</v>
      </c>
      <c r="Y52" s="142" t="s">
        <v>260</v>
      </c>
      <c r="Z52" s="142" t="s">
        <v>263</v>
      </c>
      <c r="AA52" s="142" t="s">
        <v>260</v>
      </c>
      <c r="AB52" s="142" t="s">
        <v>227</v>
      </c>
      <c r="AC52" s="142" t="s">
        <v>265</v>
      </c>
      <c r="AD52" s="142" t="s">
        <v>693</v>
      </c>
      <c r="AE52" s="142" t="s">
        <v>649</v>
      </c>
      <c r="AF52" s="142" t="s">
        <v>650</v>
      </c>
      <c r="AG52" s="142" t="s">
        <v>651</v>
      </c>
      <c r="AH52" s="142" t="s">
        <v>440</v>
      </c>
    </row>
    <row r="53" spans="1:34" ht="19.5" customHeight="1" x14ac:dyDescent="0.3">
      <c r="A53" s="157" t="s">
        <v>158</v>
      </c>
      <c r="B53" s="158" t="s">
        <v>636</v>
      </c>
      <c r="C53" s="158" t="s">
        <v>637</v>
      </c>
      <c r="D53" s="158" t="s">
        <v>4326</v>
      </c>
      <c r="E53" s="158" t="s">
        <v>702</v>
      </c>
      <c r="F53" s="158" t="s">
        <v>703</v>
      </c>
      <c r="G53" s="158" t="s">
        <v>704</v>
      </c>
      <c r="H53" s="158" t="s">
        <v>705</v>
      </c>
      <c r="I53" s="158" t="s">
        <v>213</v>
      </c>
      <c r="J53" s="159">
        <v>3390</v>
      </c>
      <c r="K53" s="159">
        <v>3356.1</v>
      </c>
      <c r="L53" s="160">
        <v>0.01</v>
      </c>
      <c r="M53" s="158" t="s">
        <v>227</v>
      </c>
      <c r="N53" s="142" t="s">
        <v>642</v>
      </c>
      <c r="O53" s="142" t="s">
        <v>643</v>
      </c>
      <c r="P53" s="142" t="s">
        <v>257</v>
      </c>
      <c r="Q53" s="142" t="s">
        <v>644</v>
      </c>
      <c r="R53" s="142" t="s">
        <v>645</v>
      </c>
      <c r="S53" s="169">
        <v>1</v>
      </c>
      <c r="T53" s="142" t="s">
        <v>260</v>
      </c>
      <c r="U53" s="142">
        <v>2</v>
      </c>
      <c r="V53" s="142" t="s">
        <v>261</v>
      </c>
      <c r="W53" s="142" t="s">
        <v>646</v>
      </c>
      <c r="X53" s="142" t="s">
        <v>647</v>
      </c>
      <c r="Y53" s="142" t="s">
        <v>260</v>
      </c>
      <c r="Z53" s="142" t="s">
        <v>263</v>
      </c>
      <c r="AA53" s="142" t="s">
        <v>260</v>
      </c>
      <c r="AB53" s="142" t="s">
        <v>227</v>
      </c>
      <c r="AC53" s="142" t="s">
        <v>265</v>
      </c>
      <c r="AD53" s="142" t="s">
        <v>693</v>
      </c>
      <c r="AE53" s="142" t="s">
        <v>649</v>
      </c>
      <c r="AF53" s="142" t="s">
        <v>650</v>
      </c>
      <c r="AG53" s="142" t="s">
        <v>651</v>
      </c>
      <c r="AH53" s="142" t="s">
        <v>440</v>
      </c>
    </row>
    <row r="54" spans="1:34" ht="19.5" customHeight="1" x14ac:dyDescent="0.3">
      <c r="A54" s="158" t="s">
        <v>85</v>
      </c>
      <c r="B54" s="158" t="s">
        <v>86</v>
      </c>
      <c r="C54" s="158" t="s">
        <v>252</v>
      </c>
      <c r="D54" s="158" t="s">
        <v>4326</v>
      </c>
      <c r="E54" s="158" t="s">
        <v>878</v>
      </c>
      <c r="F54" s="158" t="s">
        <v>227</v>
      </c>
      <c r="G54" s="158" t="s">
        <v>879</v>
      </c>
      <c r="H54" s="158" t="s">
        <v>880</v>
      </c>
      <c r="I54" s="158" t="s">
        <v>213</v>
      </c>
      <c r="J54" s="159">
        <v>5529.47</v>
      </c>
      <c r="K54" s="159">
        <v>5418.8806000000004</v>
      </c>
      <c r="L54" s="164">
        <v>0.02</v>
      </c>
      <c r="M54" s="158" t="s">
        <v>227</v>
      </c>
      <c r="N54" s="142">
        <v>42</v>
      </c>
      <c r="O54" s="142" t="s">
        <v>881</v>
      </c>
      <c r="P54" s="142" t="s">
        <v>257</v>
      </c>
      <c r="Q54" s="142">
        <v>7.2</v>
      </c>
      <c r="R54" s="142" t="s">
        <v>273</v>
      </c>
      <c r="S54" s="142" t="s">
        <v>882</v>
      </c>
      <c r="T54" s="142" t="s">
        <v>260</v>
      </c>
      <c r="U54" s="142">
        <v>2</v>
      </c>
      <c r="V54" s="142" t="s">
        <v>261</v>
      </c>
      <c r="W54" s="142">
        <v>25</v>
      </c>
      <c r="X54" s="142" t="s">
        <v>883</v>
      </c>
      <c r="Y54" s="142" t="s">
        <v>260</v>
      </c>
      <c r="Z54" s="142" t="s">
        <v>263</v>
      </c>
      <c r="AA54" s="142" t="s">
        <v>260</v>
      </c>
      <c r="AB54" s="142" t="s">
        <v>227</v>
      </c>
      <c r="AC54" s="142" t="s">
        <v>265</v>
      </c>
      <c r="AD54" s="142" t="s">
        <v>266</v>
      </c>
      <c r="AE54" s="142" t="s">
        <v>884</v>
      </c>
      <c r="AF54" s="142" t="s">
        <v>268</v>
      </c>
      <c r="AG54" s="142" t="s">
        <v>279</v>
      </c>
      <c r="AH54" s="142" t="s">
        <v>269</v>
      </c>
    </row>
    <row r="55" spans="1:34" ht="19.5" customHeight="1" x14ac:dyDescent="0.3">
      <c r="A55" s="158" t="s">
        <v>85</v>
      </c>
      <c r="B55" s="158" t="s">
        <v>86</v>
      </c>
      <c r="C55" s="158" t="s">
        <v>252</v>
      </c>
      <c r="D55" s="158" t="s">
        <v>4326</v>
      </c>
      <c r="E55" s="158" t="s">
        <v>885</v>
      </c>
      <c r="F55" s="158" t="s">
        <v>227</v>
      </c>
      <c r="G55" s="158" t="s">
        <v>886</v>
      </c>
      <c r="H55" s="158" t="s">
        <v>887</v>
      </c>
      <c r="I55" s="158" t="s">
        <v>213</v>
      </c>
      <c r="J55" s="159">
        <v>6245.34</v>
      </c>
      <c r="K55" s="159">
        <v>6120.4332000000004</v>
      </c>
      <c r="L55" s="164">
        <v>0.02</v>
      </c>
      <c r="M55" s="158" t="s">
        <v>227</v>
      </c>
      <c r="N55" s="142">
        <v>42</v>
      </c>
      <c r="O55" s="142" t="s">
        <v>881</v>
      </c>
      <c r="P55" s="142" t="s">
        <v>257</v>
      </c>
      <c r="Q55" s="142">
        <v>7.2</v>
      </c>
      <c r="R55" s="142" t="s">
        <v>273</v>
      </c>
      <c r="S55" s="142" t="s">
        <v>882</v>
      </c>
      <c r="T55" s="142" t="s">
        <v>260</v>
      </c>
      <c r="U55" s="142">
        <v>2</v>
      </c>
      <c r="V55" s="142" t="s">
        <v>261</v>
      </c>
      <c r="W55" s="142">
        <v>25</v>
      </c>
      <c r="X55" s="142" t="s">
        <v>883</v>
      </c>
      <c r="Y55" s="142" t="s">
        <v>260</v>
      </c>
      <c r="Z55" s="142" t="s">
        <v>263</v>
      </c>
      <c r="AA55" s="142" t="s">
        <v>260</v>
      </c>
      <c r="AB55" s="142" t="s">
        <v>227</v>
      </c>
      <c r="AC55" s="142" t="s">
        <v>265</v>
      </c>
      <c r="AD55" s="142" t="s">
        <v>266</v>
      </c>
      <c r="AE55" s="142" t="s">
        <v>884</v>
      </c>
      <c r="AF55" s="142" t="s">
        <v>268</v>
      </c>
      <c r="AG55" s="142" t="s">
        <v>279</v>
      </c>
      <c r="AH55" s="142" t="s">
        <v>269</v>
      </c>
    </row>
    <row r="56" spans="1:34" ht="19.5" customHeight="1" x14ac:dyDescent="0.3">
      <c r="A56" s="158" t="s">
        <v>85</v>
      </c>
      <c r="B56" s="158" t="s">
        <v>86</v>
      </c>
      <c r="C56" s="158" t="s">
        <v>252</v>
      </c>
      <c r="D56" s="158" t="s">
        <v>4326</v>
      </c>
      <c r="E56" s="158" t="s">
        <v>888</v>
      </c>
      <c r="F56" s="158" t="s">
        <v>227</v>
      </c>
      <c r="G56" s="158" t="s">
        <v>889</v>
      </c>
      <c r="H56" s="158" t="s">
        <v>890</v>
      </c>
      <c r="I56" s="158" t="s">
        <v>213</v>
      </c>
      <c r="J56" s="159">
        <v>7125.94</v>
      </c>
      <c r="K56" s="159">
        <v>6983.4211999999998</v>
      </c>
      <c r="L56" s="164">
        <v>0.02</v>
      </c>
      <c r="M56" s="158" t="s">
        <v>227</v>
      </c>
      <c r="N56" s="142">
        <v>42</v>
      </c>
      <c r="O56" s="142" t="s">
        <v>881</v>
      </c>
      <c r="P56" s="142" t="s">
        <v>257</v>
      </c>
      <c r="Q56" s="142">
        <v>9.6</v>
      </c>
      <c r="R56" s="142" t="s">
        <v>891</v>
      </c>
      <c r="S56" s="142" t="s">
        <v>882</v>
      </c>
      <c r="T56" s="142" t="s">
        <v>260</v>
      </c>
      <c r="U56" s="142">
        <v>2</v>
      </c>
      <c r="V56" s="142" t="s">
        <v>261</v>
      </c>
      <c r="W56" s="142">
        <v>25</v>
      </c>
      <c r="X56" s="142" t="s">
        <v>883</v>
      </c>
      <c r="Y56" s="142" t="s">
        <v>260</v>
      </c>
      <c r="Z56" s="142" t="s">
        <v>263</v>
      </c>
      <c r="AA56" s="142" t="s">
        <v>260</v>
      </c>
      <c r="AB56" s="142" t="s">
        <v>227</v>
      </c>
      <c r="AC56" s="142" t="s">
        <v>265</v>
      </c>
      <c r="AD56" s="142" t="s">
        <v>266</v>
      </c>
      <c r="AE56" s="142" t="s">
        <v>884</v>
      </c>
      <c r="AF56" s="142" t="s">
        <v>268</v>
      </c>
      <c r="AG56" s="142" t="s">
        <v>279</v>
      </c>
      <c r="AH56" s="142" t="s">
        <v>269</v>
      </c>
    </row>
    <row r="57" spans="1:34" ht="19.5" customHeight="1" x14ac:dyDescent="0.3">
      <c r="A57" s="158" t="s">
        <v>85</v>
      </c>
      <c r="B57" s="158" t="s">
        <v>86</v>
      </c>
      <c r="C57" s="158" t="s">
        <v>252</v>
      </c>
      <c r="D57" s="158" t="s">
        <v>4326</v>
      </c>
      <c r="E57" s="158" t="s">
        <v>892</v>
      </c>
      <c r="F57" s="158" t="s">
        <v>227</v>
      </c>
      <c r="G57" s="158" t="s">
        <v>893</v>
      </c>
      <c r="H57" s="158" t="s">
        <v>894</v>
      </c>
      <c r="I57" s="158" t="s">
        <v>213</v>
      </c>
      <c r="J57" s="159">
        <v>4986.3999999999996</v>
      </c>
      <c r="K57" s="159">
        <v>4886.6719999999996</v>
      </c>
      <c r="L57" s="164">
        <v>0.02</v>
      </c>
      <c r="M57" s="158" t="s">
        <v>227</v>
      </c>
      <c r="N57" s="142">
        <v>42</v>
      </c>
      <c r="O57" s="142" t="s">
        <v>881</v>
      </c>
      <c r="P57" s="142" t="s">
        <v>257</v>
      </c>
      <c r="Q57" s="142">
        <v>7.2</v>
      </c>
      <c r="R57" s="142" t="s">
        <v>273</v>
      </c>
      <c r="S57" s="142" t="s">
        <v>882</v>
      </c>
      <c r="T57" s="142" t="s">
        <v>260</v>
      </c>
      <c r="U57" s="142">
        <v>1</v>
      </c>
      <c r="V57" s="142" t="s">
        <v>261</v>
      </c>
      <c r="W57" s="142">
        <v>25</v>
      </c>
      <c r="X57" s="142" t="s">
        <v>883</v>
      </c>
      <c r="Y57" s="142" t="s">
        <v>260</v>
      </c>
      <c r="Z57" s="142" t="s">
        <v>263</v>
      </c>
      <c r="AA57" s="142" t="s">
        <v>260</v>
      </c>
      <c r="AB57" s="142" t="s">
        <v>227</v>
      </c>
      <c r="AC57" s="142" t="s">
        <v>265</v>
      </c>
      <c r="AD57" s="142" t="s">
        <v>266</v>
      </c>
      <c r="AE57" s="142" t="s">
        <v>884</v>
      </c>
      <c r="AF57" s="142" t="s">
        <v>268</v>
      </c>
      <c r="AG57" s="142" t="s">
        <v>279</v>
      </c>
      <c r="AH57" s="142" t="s">
        <v>269</v>
      </c>
    </row>
    <row r="58" spans="1:34" ht="19.5" customHeight="1" x14ac:dyDescent="0.3">
      <c r="A58" s="158" t="s">
        <v>85</v>
      </c>
      <c r="B58" s="158" t="s">
        <v>86</v>
      </c>
      <c r="C58" s="158" t="s">
        <v>252</v>
      </c>
      <c r="D58" s="158" t="s">
        <v>4326</v>
      </c>
      <c r="E58" s="158" t="s">
        <v>895</v>
      </c>
      <c r="F58" s="158" t="s">
        <v>227</v>
      </c>
      <c r="G58" s="158" t="s">
        <v>896</v>
      </c>
      <c r="H58" s="158" t="s">
        <v>897</v>
      </c>
      <c r="I58" s="158" t="s">
        <v>213</v>
      </c>
      <c r="J58" s="159">
        <v>5233.25</v>
      </c>
      <c r="K58" s="159">
        <v>5128.585</v>
      </c>
      <c r="L58" s="164">
        <v>0.02</v>
      </c>
      <c r="M58" s="158" t="s">
        <v>227</v>
      </c>
      <c r="N58" s="142">
        <v>42</v>
      </c>
      <c r="O58" s="142" t="s">
        <v>881</v>
      </c>
      <c r="P58" s="142" t="s">
        <v>257</v>
      </c>
      <c r="Q58" s="142">
        <v>9.6</v>
      </c>
      <c r="R58" s="142" t="s">
        <v>891</v>
      </c>
      <c r="S58" s="142" t="s">
        <v>882</v>
      </c>
      <c r="T58" s="142" t="s">
        <v>260</v>
      </c>
      <c r="U58" s="142">
        <v>1</v>
      </c>
      <c r="V58" s="142" t="s">
        <v>261</v>
      </c>
      <c r="W58" s="142">
        <v>25</v>
      </c>
      <c r="X58" s="142" t="s">
        <v>883</v>
      </c>
      <c r="Y58" s="142" t="s">
        <v>260</v>
      </c>
      <c r="Z58" s="142" t="s">
        <v>263</v>
      </c>
      <c r="AA58" s="142" t="s">
        <v>260</v>
      </c>
      <c r="AB58" s="142" t="s">
        <v>227</v>
      </c>
      <c r="AC58" s="142" t="s">
        <v>265</v>
      </c>
      <c r="AD58" s="142" t="s">
        <v>266</v>
      </c>
      <c r="AE58" s="142" t="s">
        <v>884</v>
      </c>
      <c r="AF58" s="142" t="s">
        <v>268</v>
      </c>
      <c r="AG58" s="142" t="s">
        <v>279</v>
      </c>
      <c r="AH58" s="142" t="s">
        <v>269</v>
      </c>
    </row>
    <row r="59" spans="1:34" ht="19.5" customHeight="1" x14ac:dyDescent="0.3">
      <c r="A59" s="158" t="s">
        <v>85</v>
      </c>
      <c r="B59" s="158" t="s">
        <v>86</v>
      </c>
      <c r="C59" s="158" t="s">
        <v>252</v>
      </c>
      <c r="D59" s="158" t="s">
        <v>4326</v>
      </c>
      <c r="E59" s="158" t="s">
        <v>898</v>
      </c>
      <c r="F59" s="158" t="s">
        <v>227</v>
      </c>
      <c r="G59" s="158" t="s">
        <v>899</v>
      </c>
      <c r="H59" s="158" t="s">
        <v>900</v>
      </c>
      <c r="I59" s="158" t="s">
        <v>213</v>
      </c>
      <c r="J59" s="159">
        <v>5671.08</v>
      </c>
      <c r="K59" s="159">
        <v>5557.6584000000003</v>
      </c>
      <c r="L59" s="164">
        <v>0.02</v>
      </c>
      <c r="M59" s="158" t="s">
        <v>227</v>
      </c>
      <c r="N59" s="142">
        <v>42</v>
      </c>
      <c r="O59" s="142" t="s">
        <v>881</v>
      </c>
      <c r="P59" s="142" t="s">
        <v>257</v>
      </c>
      <c r="Q59" s="142">
        <v>9.6</v>
      </c>
      <c r="R59" s="142" t="s">
        <v>891</v>
      </c>
      <c r="S59" s="142" t="s">
        <v>882</v>
      </c>
      <c r="T59" s="142" t="s">
        <v>260</v>
      </c>
      <c r="U59" s="142">
        <v>1</v>
      </c>
      <c r="V59" s="142" t="s">
        <v>261</v>
      </c>
      <c r="W59" s="142">
        <v>25</v>
      </c>
      <c r="X59" s="142" t="s">
        <v>883</v>
      </c>
      <c r="Y59" s="142" t="s">
        <v>260</v>
      </c>
      <c r="Z59" s="142" t="s">
        <v>263</v>
      </c>
      <c r="AA59" s="142" t="s">
        <v>260</v>
      </c>
      <c r="AB59" s="142" t="s">
        <v>227</v>
      </c>
      <c r="AC59" s="142" t="s">
        <v>265</v>
      </c>
      <c r="AD59" s="142" t="s">
        <v>266</v>
      </c>
      <c r="AE59" s="142" t="s">
        <v>884</v>
      </c>
      <c r="AF59" s="142" t="s">
        <v>268</v>
      </c>
      <c r="AG59" s="142" t="s">
        <v>279</v>
      </c>
      <c r="AH59" s="142" t="s">
        <v>269</v>
      </c>
    </row>
    <row r="60" spans="1:34" ht="19.5" customHeight="1" x14ac:dyDescent="0.3">
      <c r="A60" s="158" t="s">
        <v>85</v>
      </c>
      <c r="B60" s="158" t="s">
        <v>86</v>
      </c>
      <c r="C60" s="158" t="s">
        <v>252</v>
      </c>
      <c r="D60" s="158" t="s">
        <v>4326</v>
      </c>
      <c r="E60" s="158" t="s">
        <v>901</v>
      </c>
      <c r="F60" s="158" t="s">
        <v>227</v>
      </c>
      <c r="G60" s="158" t="s">
        <v>902</v>
      </c>
      <c r="H60" s="158" t="s">
        <v>277</v>
      </c>
      <c r="I60" s="158" t="s">
        <v>213</v>
      </c>
      <c r="J60" s="159">
        <v>3347.3</v>
      </c>
      <c r="K60" s="159">
        <v>3280.3539999999998</v>
      </c>
      <c r="L60" s="164">
        <v>0.02</v>
      </c>
      <c r="M60" s="158" t="s">
        <v>903</v>
      </c>
      <c r="N60" s="142">
        <v>42</v>
      </c>
      <c r="O60" s="142" t="s">
        <v>881</v>
      </c>
      <c r="P60" s="142" t="s">
        <v>257</v>
      </c>
      <c r="Q60" s="142">
        <v>7.2</v>
      </c>
      <c r="R60" s="142" t="s">
        <v>273</v>
      </c>
      <c r="S60" s="142" t="s">
        <v>882</v>
      </c>
      <c r="T60" s="142" t="s">
        <v>260</v>
      </c>
      <c r="U60" s="142">
        <v>1</v>
      </c>
      <c r="V60" s="142" t="s">
        <v>261</v>
      </c>
      <c r="W60" s="142">
        <v>25</v>
      </c>
      <c r="X60" s="142" t="s">
        <v>883</v>
      </c>
      <c r="Y60" s="142" t="s">
        <v>260</v>
      </c>
      <c r="Z60" s="142" t="s">
        <v>263</v>
      </c>
      <c r="AA60" s="142" t="s">
        <v>260</v>
      </c>
      <c r="AB60" s="142" t="s">
        <v>227</v>
      </c>
      <c r="AC60" s="142" t="s">
        <v>265</v>
      </c>
      <c r="AD60" s="142" t="s">
        <v>278</v>
      </c>
      <c r="AE60" s="142" t="s">
        <v>884</v>
      </c>
      <c r="AF60" s="142" t="s">
        <v>268</v>
      </c>
      <c r="AG60" s="142" t="s">
        <v>279</v>
      </c>
      <c r="AH60" s="142" t="s">
        <v>269</v>
      </c>
    </row>
    <row r="61" spans="1:34" ht="19.5" customHeight="1" x14ac:dyDescent="0.3">
      <c r="A61" s="158" t="s">
        <v>85</v>
      </c>
      <c r="B61" s="158" t="s">
        <v>86</v>
      </c>
      <c r="C61" s="158" t="s">
        <v>252</v>
      </c>
      <c r="D61" s="158" t="s">
        <v>4326</v>
      </c>
      <c r="E61" s="158" t="s">
        <v>904</v>
      </c>
      <c r="F61" s="158" t="s">
        <v>227</v>
      </c>
      <c r="G61" s="158" t="s">
        <v>905</v>
      </c>
      <c r="H61" s="158" t="s">
        <v>906</v>
      </c>
      <c r="I61" s="158" t="s">
        <v>213</v>
      </c>
      <c r="J61" s="159">
        <v>4038.49</v>
      </c>
      <c r="K61" s="159">
        <v>3957.7202000000002</v>
      </c>
      <c r="L61" s="164">
        <v>0.02</v>
      </c>
      <c r="M61" s="158" t="s">
        <v>903</v>
      </c>
      <c r="N61" s="142">
        <v>42</v>
      </c>
      <c r="O61" s="142" t="s">
        <v>881</v>
      </c>
      <c r="P61" s="142" t="s">
        <v>257</v>
      </c>
      <c r="Q61" s="142">
        <v>7.2</v>
      </c>
      <c r="R61" s="142" t="s">
        <v>273</v>
      </c>
      <c r="S61" s="142" t="s">
        <v>882</v>
      </c>
      <c r="T61" s="142" t="s">
        <v>260</v>
      </c>
      <c r="U61" s="142">
        <v>2</v>
      </c>
      <c r="V61" s="142" t="s">
        <v>261</v>
      </c>
      <c r="W61" s="142">
        <v>25</v>
      </c>
      <c r="X61" s="142" t="s">
        <v>883</v>
      </c>
      <c r="Y61" s="142" t="s">
        <v>260</v>
      </c>
      <c r="Z61" s="142" t="s">
        <v>263</v>
      </c>
      <c r="AA61" s="142" t="s">
        <v>260</v>
      </c>
      <c r="AB61" s="142" t="s">
        <v>227</v>
      </c>
      <c r="AC61" s="142" t="s">
        <v>265</v>
      </c>
      <c r="AD61" s="142" t="s">
        <v>278</v>
      </c>
      <c r="AE61" s="142" t="s">
        <v>884</v>
      </c>
      <c r="AF61" s="142" t="s">
        <v>268</v>
      </c>
      <c r="AG61" s="142" t="s">
        <v>279</v>
      </c>
      <c r="AH61" s="142" t="s">
        <v>269</v>
      </c>
    </row>
    <row r="62" spans="1:34" ht="19.5" customHeight="1" x14ac:dyDescent="0.3">
      <c r="A62" s="158" t="s">
        <v>85</v>
      </c>
      <c r="B62" s="158" t="s">
        <v>86</v>
      </c>
      <c r="C62" s="158" t="s">
        <v>252</v>
      </c>
      <c r="D62" s="158" t="s">
        <v>4326</v>
      </c>
      <c r="E62" s="158" t="s">
        <v>907</v>
      </c>
      <c r="F62" s="158" t="s">
        <v>227</v>
      </c>
      <c r="G62" s="158" t="s">
        <v>908</v>
      </c>
      <c r="H62" s="158" t="s">
        <v>909</v>
      </c>
      <c r="I62" s="158" t="s">
        <v>213</v>
      </c>
      <c r="J62" s="159">
        <v>3989.12</v>
      </c>
      <c r="K62" s="159">
        <v>3909.3375999999998</v>
      </c>
      <c r="L62" s="164">
        <v>0.02</v>
      </c>
      <c r="M62" s="158" t="s">
        <v>903</v>
      </c>
      <c r="N62" s="142">
        <v>42</v>
      </c>
      <c r="O62" s="142" t="s">
        <v>881</v>
      </c>
      <c r="P62" s="142" t="s">
        <v>257</v>
      </c>
      <c r="Q62" s="142">
        <v>9.6</v>
      </c>
      <c r="R62" s="142" t="s">
        <v>891</v>
      </c>
      <c r="S62" s="142" t="s">
        <v>882</v>
      </c>
      <c r="T62" s="142" t="s">
        <v>260</v>
      </c>
      <c r="U62" s="142">
        <v>2</v>
      </c>
      <c r="V62" s="142" t="s">
        <v>261</v>
      </c>
      <c r="W62" s="142">
        <v>25</v>
      </c>
      <c r="X62" s="142" t="s">
        <v>883</v>
      </c>
      <c r="Y62" s="142" t="s">
        <v>260</v>
      </c>
      <c r="Z62" s="142" t="s">
        <v>263</v>
      </c>
      <c r="AA62" s="142" t="s">
        <v>260</v>
      </c>
      <c r="AB62" s="142" t="s">
        <v>227</v>
      </c>
      <c r="AC62" s="142" t="s">
        <v>265</v>
      </c>
      <c r="AD62" s="142" t="s">
        <v>278</v>
      </c>
      <c r="AE62" s="142" t="s">
        <v>884</v>
      </c>
      <c r="AF62" s="142" t="s">
        <v>268</v>
      </c>
      <c r="AG62" s="142" t="s">
        <v>279</v>
      </c>
      <c r="AH62" s="142" t="s">
        <v>269</v>
      </c>
    </row>
    <row r="63" spans="1:34" ht="19.5" customHeight="1" x14ac:dyDescent="0.3">
      <c r="A63" s="158" t="s">
        <v>85</v>
      </c>
      <c r="B63" s="158" t="s">
        <v>86</v>
      </c>
      <c r="C63" s="158" t="s">
        <v>252</v>
      </c>
      <c r="D63" s="158" t="s">
        <v>4326</v>
      </c>
      <c r="E63" s="158" t="s">
        <v>910</v>
      </c>
      <c r="F63" s="158" t="s">
        <v>227</v>
      </c>
      <c r="G63" s="158" t="s">
        <v>911</v>
      </c>
      <c r="H63" s="158" t="s">
        <v>912</v>
      </c>
      <c r="I63" s="158" t="s">
        <v>213</v>
      </c>
      <c r="J63" s="159">
        <v>5322.12</v>
      </c>
      <c r="K63" s="159">
        <v>5215.6776</v>
      </c>
      <c r="L63" s="164">
        <v>0.02</v>
      </c>
      <c r="M63" s="158" t="s">
        <v>903</v>
      </c>
      <c r="N63" s="142">
        <v>42</v>
      </c>
      <c r="O63" s="142" t="s">
        <v>881</v>
      </c>
      <c r="P63" s="142" t="s">
        <v>257</v>
      </c>
      <c r="Q63" s="142">
        <v>16.8</v>
      </c>
      <c r="R63" s="142" t="s">
        <v>258</v>
      </c>
      <c r="S63" s="142" t="s">
        <v>882</v>
      </c>
      <c r="T63" s="142" t="s">
        <v>260</v>
      </c>
      <c r="U63" s="142">
        <v>1</v>
      </c>
      <c r="V63" s="142" t="s">
        <v>261</v>
      </c>
      <c r="W63" s="142">
        <v>25</v>
      </c>
      <c r="X63" s="142" t="s">
        <v>913</v>
      </c>
      <c r="Y63" s="142" t="s">
        <v>260</v>
      </c>
      <c r="Z63" s="142" t="s">
        <v>263</v>
      </c>
      <c r="AA63" s="142" t="s">
        <v>260</v>
      </c>
      <c r="AB63" s="142" t="s">
        <v>227</v>
      </c>
      <c r="AC63" s="142" t="s">
        <v>265</v>
      </c>
      <c r="AD63" s="142" t="s">
        <v>278</v>
      </c>
      <c r="AE63" s="142" t="s">
        <v>884</v>
      </c>
      <c r="AF63" s="142" t="s">
        <v>268</v>
      </c>
      <c r="AG63" s="142" t="s">
        <v>279</v>
      </c>
      <c r="AH63" s="142" t="s">
        <v>269</v>
      </c>
    </row>
    <row r="64" spans="1:34" ht="19.5" customHeight="1" x14ac:dyDescent="0.3">
      <c r="A64" s="158" t="s">
        <v>85</v>
      </c>
      <c r="B64" s="158" t="s">
        <v>86</v>
      </c>
      <c r="C64" s="158" t="s">
        <v>252</v>
      </c>
      <c r="D64" s="158" t="s">
        <v>4326</v>
      </c>
      <c r="E64" s="158" t="s">
        <v>914</v>
      </c>
      <c r="F64" s="158" t="s">
        <v>227</v>
      </c>
      <c r="G64" s="158" t="s">
        <v>915</v>
      </c>
      <c r="H64" s="158" t="s">
        <v>915</v>
      </c>
      <c r="I64" s="158" t="s">
        <v>213</v>
      </c>
      <c r="J64" s="159">
        <v>3594.16</v>
      </c>
      <c r="K64" s="159">
        <v>3522.2768000000001</v>
      </c>
      <c r="L64" s="164">
        <v>0.02</v>
      </c>
      <c r="M64" s="158" t="s">
        <v>903</v>
      </c>
      <c r="N64" s="142">
        <v>42</v>
      </c>
      <c r="O64" s="142" t="s">
        <v>881</v>
      </c>
      <c r="P64" s="142" t="s">
        <v>257</v>
      </c>
      <c r="Q64" s="142">
        <v>7.2</v>
      </c>
      <c r="R64" s="142" t="s">
        <v>273</v>
      </c>
      <c r="S64" s="142" t="s">
        <v>882</v>
      </c>
      <c r="T64" s="142" t="s">
        <v>260</v>
      </c>
      <c r="U64" s="142">
        <v>1</v>
      </c>
      <c r="V64" s="142" t="s">
        <v>261</v>
      </c>
      <c r="W64" s="142">
        <v>25</v>
      </c>
      <c r="X64" s="142" t="s">
        <v>883</v>
      </c>
      <c r="Y64" s="142" t="s">
        <v>260</v>
      </c>
      <c r="Z64" s="142" t="s">
        <v>263</v>
      </c>
      <c r="AA64" s="142" t="s">
        <v>260</v>
      </c>
      <c r="AB64" s="142" t="s">
        <v>227</v>
      </c>
      <c r="AC64" s="142" t="s">
        <v>265</v>
      </c>
      <c r="AD64" s="142" t="s">
        <v>266</v>
      </c>
      <c r="AE64" s="142" t="s">
        <v>884</v>
      </c>
      <c r="AF64" s="142" t="s">
        <v>268</v>
      </c>
      <c r="AG64" s="142" t="s">
        <v>279</v>
      </c>
      <c r="AH64" s="142" t="s">
        <v>269</v>
      </c>
    </row>
    <row r="65" spans="1:34" ht="19.5" customHeight="1" x14ac:dyDescent="0.3">
      <c r="A65" s="158" t="s">
        <v>85</v>
      </c>
      <c r="B65" s="158" t="s">
        <v>86</v>
      </c>
      <c r="C65" s="158" t="s">
        <v>252</v>
      </c>
      <c r="D65" s="158" t="s">
        <v>4326</v>
      </c>
      <c r="E65" s="158" t="s">
        <v>916</v>
      </c>
      <c r="F65" s="158" t="s">
        <v>227</v>
      </c>
      <c r="G65" s="158" t="s">
        <v>915</v>
      </c>
      <c r="H65" s="158" t="s">
        <v>915</v>
      </c>
      <c r="I65" s="158" t="s">
        <v>213</v>
      </c>
      <c r="J65" s="159">
        <v>3594.16</v>
      </c>
      <c r="K65" s="159">
        <v>3522.2768000000001</v>
      </c>
      <c r="L65" s="164">
        <v>0.02</v>
      </c>
      <c r="M65" s="158" t="s">
        <v>903</v>
      </c>
      <c r="N65" s="142">
        <v>42</v>
      </c>
      <c r="O65" s="142" t="s">
        <v>881</v>
      </c>
      <c r="P65" s="142" t="s">
        <v>257</v>
      </c>
      <c r="Q65" s="142">
        <v>7.2</v>
      </c>
      <c r="R65" s="142" t="s">
        <v>273</v>
      </c>
      <c r="S65" s="142" t="s">
        <v>882</v>
      </c>
      <c r="T65" s="142" t="s">
        <v>260</v>
      </c>
      <c r="U65" s="142">
        <v>1</v>
      </c>
      <c r="V65" s="142" t="s">
        <v>261</v>
      </c>
      <c r="W65" s="142">
        <v>25</v>
      </c>
      <c r="X65" s="142" t="s">
        <v>917</v>
      </c>
      <c r="Y65" s="142" t="s">
        <v>260</v>
      </c>
      <c r="Z65" s="142" t="s">
        <v>263</v>
      </c>
      <c r="AA65" s="142" t="s">
        <v>260</v>
      </c>
      <c r="AB65" s="142" t="s">
        <v>227</v>
      </c>
      <c r="AC65" s="142" t="s">
        <v>265</v>
      </c>
      <c r="AD65" s="142" t="s">
        <v>266</v>
      </c>
      <c r="AE65" s="142" t="s">
        <v>884</v>
      </c>
      <c r="AF65" s="142" t="s">
        <v>268</v>
      </c>
      <c r="AG65" s="142" t="s">
        <v>918</v>
      </c>
      <c r="AH65" s="142" t="s">
        <v>269</v>
      </c>
    </row>
    <row r="66" spans="1:34" ht="19.5" customHeight="1" x14ac:dyDescent="0.3">
      <c r="A66" s="158" t="s">
        <v>85</v>
      </c>
      <c r="B66" s="158" t="s">
        <v>86</v>
      </c>
      <c r="C66" s="158" t="s">
        <v>252</v>
      </c>
      <c r="D66" s="158" t="s">
        <v>4326</v>
      </c>
      <c r="E66" s="158" t="s">
        <v>919</v>
      </c>
      <c r="F66" s="158" t="s">
        <v>227</v>
      </c>
      <c r="G66" s="158" t="s">
        <v>915</v>
      </c>
      <c r="H66" s="158" t="s">
        <v>272</v>
      </c>
      <c r="I66" s="158" t="s">
        <v>213</v>
      </c>
      <c r="J66" s="159">
        <v>4522.32</v>
      </c>
      <c r="K66" s="159">
        <v>4431.8735999999999</v>
      </c>
      <c r="L66" s="164">
        <v>0.02</v>
      </c>
      <c r="M66" s="158" t="s">
        <v>903</v>
      </c>
      <c r="N66" s="142">
        <v>42</v>
      </c>
      <c r="O66" s="142" t="s">
        <v>881</v>
      </c>
      <c r="P66" s="142" t="s">
        <v>257</v>
      </c>
      <c r="Q66" s="142">
        <v>7.2</v>
      </c>
      <c r="R66" s="142" t="s">
        <v>273</v>
      </c>
      <c r="S66" s="142" t="s">
        <v>882</v>
      </c>
      <c r="T66" s="142" t="s">
        <v>260</v>
      </c>
      <c r="U66" s="142">
        <v>1</v>
      </c>
      <c r="V66" s="142" t="s">
        <v>261</v>
      </c>
      <c r="W66" s="142">
        <v>25</v>
      </c>
      <c r="X66" s="142" t="s">
        <v>913</v>
      </c>
      <c r="Y66" s="142" t="s">
        <v>260</v>
      </c>
      <c r="Z66" s="142" t="s">
        <v>263</v>
      </c>
      <c r="AA66" s="142" t="s">
        <v>260</v>
      </c>
      <c r="AB66" s="142" t="s">
        <v>227</v>
      </c>
      <c r="AC66" s="142" t="s">
        <v>265</v>
      </c>
      <c r="AD66" s="142" t="s">
        <v>266</v>
      </c>
      <c r="AE66" s="142" t="s">
        <v>884</v>
      </c>
      <c r="AF66" s="142" t="s">
        <v>268</v>
      </c>
      <c r="AG66" s="142" t="s">
        <v>274</v>
      </c>
      <c r="AH66" s="142" t="s">
        <v>269</v>
      </c>
    </row>
    <row r="67" spans="1:34" ht="31.5" customHeight="1" x14ac:dyDescent="0.3">
      <c r="A67" s="158" t="s">
        <v>85</v>
      </c>
      <c r="B67" s="158" t="s">
        <v>86</v>
      </c>
      <c r="C67" s="158" t="s">
        <v>252</v>
      </c>
      <c r="D67" s="158" t="s">
        <v>4326</v>
      </c>
      <c r="E67" s="158" t="s">
        <v>920</v>
      </c>
      <c r="F67" s="158" t="s">
        <v>227</v>
      </c>
      <c r="G67" s="158" t="s">
        <v>921</v>
      </c>
      <c r="H67" s="158" t="s">
        <v>922</v>
      </c>
      <c r="I67" s="158" t="s">
        <v>213</v>
      </c>
      <c r="J67" s="159">
        <v>4828.41</v>
      </c>
      <c r="K67" s="159">
        <v>4731.8418000000001</v>
      </c>
      <c r="L67" s="164">
        <v>0.02</v>
      </c>
      <c r="M67" s="158" t="s">
        <v>903</v>
      </c>
      <c r="N67" s="142">
        <v>42</v>
      </c>
      <c r="O67" s="142" t="s">
        <v>881</v>
      </c>
      <c r="P67" s="142" t="s">
        <v>257</v>
      </c>
      <c r="Q67" s="142">
        <v>7.2</v>
      </c>
      <c r="R67" s="142" t="s">
        <v>273</v>
      </c>
      <c r="S67" s="142" t="s">
        <v>882</v>
      </c>
      <c r="T67" s="142" t="s">
        <v>260</v>
      </c>
      <c r="U67" s="142">
        <v>2</v>
      </c>
      <c r="V67" s="142" t="s">
        <v>261</v>
      </c>
      <c r="W67" s="142">
        <v>25</v>
      </c>
      <c r="X67" s="142" t="s">
        <v>913</v>
      </c>
      <c r="Y67" s="142" t="s">
        <v>260</v>
      </c>
      <c r="Z67" s="142" t="s">
        <v>263</v>
      </c>
      <c r="AA67" s="142" t="s">
        <v>260</v>
      </c>
      <c r="AB67" s="142" t="s">
        <v>227</v>
      </c>
      <c r="AC67" s="142" t="s">
        <v>265</v>
      </c>
      <c r="AD67" s="142" t="s">
        <v>266</v>
      </c>
      <c r="AE67" s="142" t="s">
        <v>884</v>
      </c>
      <c r="AF67" s="142" t="s">
        <v>268</v>
      </c>
      <c r="AG67" s="142" t="s">
        <v>918</v>
      </c>
      <c r="AH67" s="142" t="s">
        <v>269</v>
      </c>
    </row>
    <row r="68" spans="1:34" ht="19.5" customHeight="1" x14ac:dyDescent="0.3">
      <c r="A68" s="158" t="s">
        <v>85</v>
      </c>
      <c r="B68" s="158" t="s">
        <v>86</v>
      </c>
      <c r="C68" s="158" t="s">
        <v>252</v>
      </c>
      <c r="D68" s="158" t="s">
        <v>4326</v>
      </c>
      <c r="E68" s="158" t="s">
        <v>923</v>
      </c>
      <c r="F68" s="158" t="s">
        <v>227</v>
      </c>
      <c r="G68" s="158" t="s">
        <v>924</v>
      </c>
      <c r="H68" s="158" t="s">
        <v>925</v>
      </c>
      <c r="I68" s="158" t="s">
        <v>213</v>
      </c>
      <c r="J68" s="159">
        <v>5075.26</v>
      </c>
      <c r="K68" s="159">
        <v>4973.7547999999997</v>
      </c>
      <c r="L68" s="164">
        <v>0.02</v>
      </c>
      <c r="M68" s="158" t="s">
        <v>903</v>
      </c>
      <c r="N68" s="142">
        <v>42</v>
      </c>
      <c r="O68" s="142" t="s">
        <v>881</v>
      </c>
      <c r="P68" s="142" t="s">
        <v>257</v>
      </c>
      <c r="Q68" s="142">
        <v>9.6</v>
      </c>
      <c r="R68" s="142" t="s">
        <v>891</v>
      </c>
      <c r="S68" s="142" t="s">
        <v>882</v>
      </c>
      <c r="T68" s="142" t="s">
        <v>260</v>
      </c>
      <c r="U68" s="142">
        <v>2</v>
      </c>
      <c r="V68" s="142" t="s">
        <v>261</v>
      </c>
      <c r="W68" s="142">
        <v>25</v>
      </c>
      <c r="X68" s="142" t="s">
        <v>917</v>
      </c>
      <c r="Y68" s="142" t="s">
        <v>260</v>
      </c>
      <c r="Z68" s="142" t="s">
        <v>263</v>
      </c>
      <c r="AA68" s="142" t="s">
        <v>260</v>
      </c>
      <c r="AB68" s="142" t="s">
        <v>227</v>
      </c>
      <c r="AC68" s="142" t="s">
        <v>265</v>
      </c>
      <c r="AD68" s="142" t="s">
        <v>266</v>
      </c>
      <c r="AE68" s="142" t="s">
        <v>884</v>
      </c>
      <c r="AF68" s="142" t="s">
        <v>268</v>
      </c>
      <c r="AG68" s="142" t="s">
        <v>918</v>
      </c>
      <c r="AH68" s="142" t="s">
        <v>269</v>
      </c>
    </row>
    <row r="69" spans="1:34" ht="19.5" customHeight="1" x14ac:dyDescent="0.25">
      <c r="A69" s="158" t="s">
        <v>85</v>
      </c>
      <c r="B69" s="158" t="s">
        <v>86</v>
      </c>
      <c r="C69" s="158" t="s">
        <v>252</v>
      </c>
      <c r="D69" s="158" t="s">
        <v>4324</v>
      </c>
      <c r="E69" s="158" t="s">
        <v>926</v>
      </c>
      <c r="F69" s="158" t="s">
        <v>227</v>
      </c>
      <c r="G69" s="158" t="s">
        <v>927</v>
      </c>
      <c r="H69" s="158" t="s">
        <v>928</v>
      </c>
      <c r="I69" s="158" t="s">
        <v>929</v>
      </c>
      <c r="J69" s="159">
        <v>259.69</v>
      </c>
      <c r="K69" s="159">
        <v>254.49619999999999</v>
      </c>
      <c r="L69" s="164">
        <v>0.02</v>
      </c>
      <c r="M69" s="158" t="s">
        <v>227</v>
      </c>
      <c r="N69" s="142">
        <v>42</v>
      </c>
      <c r="O69" s="142" t="s">
        <v>881</v>
      </c>
      <c r="P69" s="142" t="s">
        <v>257</v>
      </c>
      <c r="Q69" s="142">
        <v>7.2</v>
      </c>
      <c r="R69" s="142" t="s">
        <v>273</v>
      </c>
      <c r="S69" s="142" t="s">
        <v>882</v>
      </c>
      <c r="T69" s="142" t="s">
        <v>260</v>
      </c>
      <c r="U69" s="142">
        <v>2</v>
      </c>
      <c r="V69" s="142" t="s">
        <v>261</v>
      </c>
      <c r="W69" s="142">
        <v>25</v>
      </c>
      <c r="X69" s="142" t="s">
        <v>913</v>
      </c>
      <c r="Y69" s="142" t="s">
        <v>260</v>
      </c>
      <c r="Z69" s="142" t="s">
        <v>263</v>
      </c>
      <c r="AA69" s="142" t="s">
        <v>260</v>
      </c>
      <c r="AB69" s="142" t="s">
        <v>227</v>
      </c>
      <c r="AC69" s="142" t="s">
        <v>265</v>
      </c>
      <c r="AD69" s="142" t="s">
        <v>266</v>
      </c>
      <c r="AE69" s="142" t="s">
        <v>884</v>
      </c>
      <c r="AF69" s="142" t="s">
        <v>930</v>
      </c>
      <c r="AG69" s="142" t="s">
        <v>931</v>
      </c>
      <c r="AH69" s="142" t="s">
        <v>269</v>
      </c>
    </row>
    <row r="70" spans="1:34" ht="19.5" customHeight="1" x14ac:dyDescent="0.25">
      <c r="A70" s="158" t="s">
        <v>85</v>
      </c>
      <c r="B70" s="158" t="s">
        <v>86</v>
      </c>
      <c r="C70" s="158" t="s">
        <v>252</v>
      </c>
      <c r="D70" s="158" t="s">
        <v>4324</v>
      </c>
      <c r="E70" s="158" t="s">
        <v>932</v>
      </c>
      <c r="F70" s="158" t="s">
        <v>227</v>
      </c>
      <c r="G70" s="158" t="s">
        <v>933</v>
      </c>
      <c r="H70" s="158" t="s">
        <v>934</v>
      </c>
      <c r="I70" s="158" t="s">
        <v>929</v>
      </c>
      <c r="J70" s="159">
        <v>269.56</v>
      </c>
      <c r="K70" s="159">
        <v>264.16879999999998</v>
      </c>
      <c r="L70" s="164">
        <v>0.02</v>
      </c>
      <c r="M70" s="158" t="s">
        <v>227</v>
      </c>
      <c r="N70" s="142">
        <v>42</v>
      </c>
      <c r="O70" s="142" t="s">
        <v>881</v>
      </c>
      <c r="P70" s="142" t="s">
        <v>257</v>
      </c>
      <c r="Q70" s="142">
        <v>9.6</v>
      </c>
      <c r="R70" s="142" t="s">
        <v>891</v>
      </c>
      <c r="S70" s="142" t="s">
        <v>882</v>
      </c>
      <c r="T70" s="142" t="s">
        <v>260</v>
      </c>
      <c r="U70" s="142">
        <v>2</v>
      </c>
      <c r="V70" s="142" t="s">
        <v>261</v>
      </c>
      <c r="W70" s="142">
        <v>25</v>
      </c>
      <c r="X70" s="142" t="s">
        <v>917</v>
      </c>
      <c r="Y70" s="142" t="s">
        <v>260</v>
      </c>
      <c r="Z70" s="142" t="s">
        <v>263</v>
      </c>
      <c r="AA70" s="142" t="s">
        <v>260</v>
      </c>
      <c r="AB70" s="142" t="s">
        <v>227</v>
      </c>
      <c r="AC70" s="142" t="s">
        <v>265</v>
      </c>
      <c r="AD70" s="142" t="s">
        <v>266</v>
      </c>
      <c r="AE70" s="142" t="s">
        <v>884</v>
      </c>
      <c r="AF70" s="142" t="s">
        <v>930</v>
      </c>
      <c r="AG70" s="142" t="s">
        <v>931</v>
      </c>
      <c r="AH70" s="142" t="s">
        <v>269</v>
      </c>
    </row>
    <row r="71" spans="1:34" ht="19.5" customHeight="1" x14ac:dyDescent="0.25">
      <c r="A71" s="158" t="s">
        <v>85</v>
      </c>
      <c r="B71" s="158" t="s">
        <v>86</v>
      </c>
      <c r="C71" s="158" t="s">
        <v>252</v>
      </c>
      <c r="D71" s="158" t="s">
        <v>4324</v>
      </c>
      <c r="E71" s="158" t="s">
        <v>935</v>
      </c>
      <c r="F71" s="158" t="s">
        <v>227</v>
      </c>
      <c r="G71" s="158" t="s">
        <v>936</v>
      </c>
      <c r="H71" s="158" t="s">
        <v>937</v>
      </c>
      <c r="I71" s="158" t="s">
        <v>929</v>
      </c>
      <c r="J71" s="159">
        <v>108.61</v>
      </c>
      <c r="K71" s="159">
        <v>106.4378</v>
      </c>
      <c r="L71" s="164">
        <v>0.02</v>
      </c>
      <c r="M71" s="158" t="s">
        <v>227</v>
      </c>
      <c r="N71" s="142">
        <v>42</v>
      </c>
      <c r="O71" s="142" t="s">
        <v>881</v>
      </c>
      <c r="P71" s="142" t="s">
        <v>257</v>
      </c>
      <c r="Q71" s="142">
        <v>9.6</v>
      </c>
      <c r="R71" s="142" t="s">
        <v>891</v>
      </c>
      <c r="S71" s="142" t="s">
        <v>882</v>
      </c>
      <c r="T71" s="142" t="s">
        <v>260</v>
      </c>
      <c r="U71" s="142">
        <v>1</v>
      </c>
      <c r="V71" s="142" t="s">
        <v>261</v>
      </c>
      <c r="W71" s="142">
        <v>25</v>
      </c>
      <c r="X71" s="142" t="s">
        <v>917</v>
      </c>
      <c r="Y71" s="142" t="s">
        <v>260</v>
      </c>
      <c r="Z71" s="142" t="s">
        <v>263</v>
      </c>
      <c r="AA71" s="142" t="s">
        <v>260</v>
      </c>
      <c r="AB71" s="142" t="s">
        <v>227</v>
      </c>
      <c r="AC71" s="142" t="s">
        <v>265</v>
      </c>
      <c r="AD71" s="142" t="s">
        <v>289</v>
      </c>
      <c r="AE71" s="142" t="s">
        <v>884</v>
      </c>
      <c r="AF71" s="142" t="s">
        <v>930</v>
      </c>
      <c r="AG71" s="142" t="s">
        <v>931</v>
      </c>
      <c r="AH71" s="142" t="s">
        <v>269</v>
      </c>
    </row>
    <row r="72" spans="1:34" ht="19.5" customHeight="1" x14ac:dyDescent="0.25">
      <c r="A72" s="158" t="s">
        <v>85</v>
      </c>
      <c r="B72" s="158" t="s">
        <v>86</v>
      </c>
      <c r="C72" s="158" t="s">
        <v>4323</v>
      </c>
      <c r="D72" s="158" t="s">
        <v>4324</v>
      </c>
      <c r="E72" s="158" t="s">
        <v>938</v>
      </c>
      <c r="F72" s="158" t="s">
        <v>227</v>
      </c>
      <c r="G72" s="158" t="s">
        <v>939</v>
      </c>
      <c r="H72" s="158" t="s">
        <v>940</v>
      </c>
      <c r="I72" s="158" t="s">
        <v>929</v>
      </c>
      <c r="J72" s="159">
        <v>213.28</v>
      </c>
      <c r="K72" s="159">
        <v>209.01439999999999</v>
      </c>
      <c r="L72" s="164">
        <v>0.02</v>
      </c>
      <c r="M72" s="158" t="s">
        <v>903</v>
      </c>
      <c r="N72" s="142">
        <v>30</v>
      </c>
      <c r="O72" s="142" t="s">
        <v>881</v>
      </c>
      <c r="P72" s="142" t="s">
        <v>257</v>
      </c>
      <c r="Q72" s="142">
        <v>7.68</v>
      </c>
      <c r="R72" s="142" t="s">
        <v>821</v>
      </c>
      <c r="S72" s="142">
        <v>0.99</v>
      </c>
      <c r="T72" s="142" t="s">
        <v>941</v>
      </c>
      <c r="U72" s="142">
        <v>2</v>
      </c>
      <c r="V72" s="142" t="s">
        <v>261</v>
      </c>
      <c r="W72" s="142">
        <v>18</v>
      </c>
      <c r="X72" s="142" t="s">
        <v>942</v>
      </c>
      <c r="Y72" s="142" t="s">
        <v>260</v>
      </c>
      <c r="Z72" s="142" t="s">
        <v>263</v>
      </c>
      <c r="AA72" s="142" t="s">
        <v>260</v>
      </c>
      <c r="AB72" s="142" t="s">
        <v>227</v>
      </c>
      <c r="AC72" s="142" t="s">
        <v>265</v>
      </c>
      <c r="AD72" s="142" t="s">
        <v>266</v>
      </c>
      <c r="AE72" s="142" t="s">
        <v>943</v>
      </c>
      <c r="AF72" s="142" t="s">
        <v>930</v>
      </c>
      <c r="AG72" s="142" t="s">
        <v>944</v>
      </c>
      <c r="AH72" s="142" t="s">
        <v>269</v>
      </c>
    </row>
    <row r="73" spans="1:34" ht="19.5" customHeight="1" x14ac:dyDescent="0.25">
      <c r="A73" s="158" t="s">
        <v>85</v>
      </c>
      <c r="B73" s="158" t="s">
        <v>86</v>
      </c>
      <c r="C73" s="158" t="s">
        <v>977</v>
      </c>
      <c r="D73" s="158" t="s">
        <v>4324</v>
      </c>
      <c r="E73" s="158" t="s">
        <v>945</v>
      </c>
      <c r="F73" s="158" t="s">
        <v>227</v>
      </c>
      <c r="G73" s="158" t="s">
        <v>945</v>
      </c>
      <c r="H73" s="158" t="s">
        <v>946</v>
      </c>
      <c r="I73" s="158" t="s">
        <v>929</v>
      </c>
      <c r="J73" s="159">
        <v>213.28</v>
      </c>
      <c r="K73" s="159">
        <v>209.01439999999999</v>
      </c>
      <c r="L73" s="164">
        <v>0.02</v>
      </c>
      <c r="M73" s="158" t="s">
        <v>903</v>
      </c>
      <c r="N73" s="142">
        <v>30</v>
      </c>
      <c r="O73" s="142" t="s">
        <v>881</v>
      </c>
      <c r="P73" s="142" t="s">
        <v>257</v>
      </c>
      <c r="Q73" s="142" t="s">
        <v>947</v>
      </c>
      <c r="R73" s="142" t="s">
        <v>821</v>
      </c>
      <c r="S73" s="142" t="s">
        <v>882</v>
      </c>
      <c r="T73" s="142" t="s">
        <v>260</v>
      </c>
      <c r="U73" s="142">
        <v>2</v>
      </c>
      <c r="V73" s="142" t="s">
        <v>261</v>
      </c>
      <c r="W73" s="142">
        <v>18</v>
      </c>
      <c r="X73" s="142" t="s">
        <v>948</v>
      </c>
      <c r="Y73" s="142" t="s">
        <v>260</v>
      </c>
      <c r="Z73" s="142" t="s">
        <v>263</v>
      </c>
      <c r="AA73" s="142" t="s">
        <v>260</v>
      </c>
      <c r="AB73" s="142" t="s">
        <v>227</v>
      </c>
      <c r="AC73" s="142" t="s">
        <v>265</v>
      </c>
      <c r="AD73" s="142" t="s">
        <v>266</v>
      </c>
      <c r="AE73" s="142" t="s">
        <v>949</v>
      </c>
      <c r="AF73" s="142" t="s">
        <v>930</v>
      </c>
      <c r="AG73" s="142" t="s">
        <v>826</v>
      </c>
      <c r="AH73" s="142" t="s">
        <v>269</v>
      </c>
    </row>
    <row r="74" spans="1:34" ht="19.5" customHeight="1" x14ac:dyDescent="0.25">
      <c r="A74" s="158" t="s">
        <v>85</v>
      </c>
      <c r="B74" s="158" t="s">
        <v>86</v>
      </c>
      <c r="C74" s="158" t="s">
        <v>977</v>
      </c>
      <c r="D74" s="158" t="s">
        <v>4324</v>
      </c>
      <c r="E74" s="158" t="s">
        <v>950</v>
      </c>
      <c r="F74" s="158" t="s">
        <v>227</v>
      </c>
      <c r="G74" s="158" t="s">
        <v>951</v>
      </c>
      <c r="H74" s="158" t="s">
        <v>952</v>
      </c>
      <c r="I74" s="158" t="s">
        <v>929</v>
      </c>
      <c r="J74" s="159">
        <v>238.95</v>
      </c>
      <c r="K74" s="159">
        <v>234.17099999999999</v>
      </c>
      <c r="L74" s="164">
        <v>0.02</v>
      </c>
      <c r="M74" s="158" t="s">
        <v>903</v>
      </c>
      <c r="N74" s="142">
        <v>30</v>
      </c>
      <c r="O74" s="142" t="s">
        <v>881</v>
      </c>
      <c r="P74" s="142" t="s">
        <v>257</v>
      </c>
      <c r="Q74" s="142" t="s">
        <v>947</v>
      </c>
      <c r="R74" s="142" t="s">
        <v>821</v>
      </c>
      <c r="S74" s="142" t="s">
        <v>882</v>
      </c>
      <c r="T74" s="142" t="s">
        <v>260</v>
      </c>
      <c r="U74" s="142">
        <v>2</v>
      </c>
      <c r="V74" s="142" t="s">
        <v>261</v>
      </c>
      <c r="W74" s="142">
        <v>18</v>
      </c>
      <c r="X74" s="142" t="s">
        <v>948</v>
      </c>
      <c r="Y74" s="142" t="s">
        <v>260</v>
      </c>
      <c r="Z74" s="142" t="s">
        <v>263</v>
      </c>
      <c r="AA74" s="142" t="s">
        <v>260</v>
      </c>
      <c r="AB74" s="142" t="s">
        <v>227</v>
      </c>
      <c r="AC74" s="142" t="s">
        <v>265</v>
      </c>
      <c r="AD74" s="142" t="s">
        <v>266</v>
      </c>
      <c r="AE74" s="142" t="s">
        <v>953</v>
      </c>
      <c r="AF74" s="142" t="s">
        <v>930</v>
      </c>
      <c r="AG74" s="142" t="s">
        <v>826</v>
      </c>
      <c r="AH74" s="142" t="s">
        <v>269</v>
      </c>
    </row>
    <row r="75" spans="1:34" ht="19.5" customHeight="1" x14ac:dyDescent="0.25">
      <c r="A75" s="158" t="s">
        <v>85</v>
      </c>
      <c r="B75" s="158" t="s">
        <v>86</v>
      </c>
      <c r="C75" s="158" t="s">
        <v>977</v>
      </c>
      <c r="D75" s="158" t="s">
        <v>4324</v>
      </c>
      <c r="E75" s="158" t="s">
        <v>954</v>
      </c>
      <c r="F75" s="158"/>
      <c r="G75" s="158" t="s">
        <v>955</v>
      </c>
      <c r="H75" s="158" t="s">
        <v>956</v>
      </c>
      <c r="I75" s="158" t="s">
        <v>929</v>
      </c>
      <c r="J75" s="159">
        <v>469.02</v>
      </c>
      <c r="K75" s="159">
        <v>459.63959999999997</v>
      </c>
      <c r="L75" s="164">
        <v>0.02</v>
      </c>
      <c r="M75" s="158" t="s">
        <v>227</v>
      </c>
      <c r="N75" s="142">
        <v>30</v>
      </c>
      <c r="O75" s="142" t="s">
        <v>881</v>
      </c>
      <c r="P75" s="142" t="s">
        <v>257</v>
      </c>
      <c r="Q75" s="142" t="s">
        <v>449</v>
      </c>
      <c r="R75" s="142" t="s">
        <v>348</v>
      </c>
      <c r="S75" s="142" t="s">
        <v>882</v>
      </c>
      <c r="T75" s="142" t="s">
        <v>260</v>
      </c>
      <c r="U75" s="142">
        <v>2</v>
      </c>
      <c r="V75" s="142" t="s">
        <v>261</v>
      </c>
      <c r="W75" s="142">
        <v>18</v>
      </c>
      <c r="X75" s="142" t="s">
        <v>948</v>
      </c>
      <c r="Y75" s="142" t="s">
        <v>260</v>
      </c>
      <c r="Z75" s="142" t="s">
        <v>263</v>
      </c>
      <c r="AA75" s="142" t="s">
        <v>260</v>
      </c>
      <c r="AB75" s="142" t="s">
        <v>227</v>
      </c>
      <c r="AC75" s="142" t="s">
        <v>265</v>
      </c>
      <c r="AD75" s="142" t="s">
        <v>266</v>
      </c>
      <c r="AE75" s="142" t="s">
        <v>949</v>
      </c>
      <c r="AF75" s="142" t="s">
        <v>930</v>
      </c>
      <c r="AG75" s="142" t="s">
        <v>826</v>
      </c>
      <c r="AH75" s="142" t="s">
        <v>269</v>
      </c>
    </row>
    <row r="76" spans="1:34" ht="19.5" customHeight="1" x14ac:dyDescent="0.3">
      <c r="A76" s="158" t="s">
        <v>85</v>
      </c>
      <c r="B76" s="158" t="s">
        <v>86</v>
      </c>
      <c r="C76" s="158" t="s">
        <v>957</v>
      </c>
      <c r="D76" s="158" t="s">
        <v>4326</v>
      </c>
      <c r="E76" s="158" t="s">
        <v>958</v>
      </c>
      <c r="F76" s="158" t="s">
        <v>227</v>
      </c>
      <c r="G76" s="158" t="s">
        <v>959</v>
      </c>
      <c r="H76" s="158" t="s">
        <v>960</v>
      </c>
      <c r="I76" s="158" t="s">
        <v>213</v>
      </c>
      <c r="J76" s="159">
        <v>6542.55</v>
      </c>
      <c r="K76" s="159">
        <v>6411.6989999999996</v>
      </c>
      <c r="L76" s="164">
        <v>0.02</v>
      </c>
      <c r="M76" s="158" t="s">
        <v>227</v>
      </c>
      <c r="N76" s="142">
        <v>30</v>
      </c>
      <c r="O76" s="142" t="s">
        <v>881</v>
      </c>
      <c r="P76" s="142" t="s">
        <v>257</v>
      </c>
      <c r="Q76" s="142">
        <v>7.68</v>
      </c>
      <c r="R76" s="142" t="s">
        <v>821</v>
      </c>
      <c r="S76" s="142">
        <v>0.99</v>
      </c>
      <c r="T76" s="142" t="s">
        <v>941</v>
      </c>
      <c r="U76" s="142">
        <v>2</v>
      </c>
      <c r="V76" s="142" t="s">
        <v>261</v>
      </c>
      <c r="W76" s="142">
        <v>25</v>
      </c>
      <c r="X76" s="142" t="s">
        <v>942</v>
      </c>
      <c r="Y76" s="142" t="s">
        <v>260</v>
      </c>
      <c r="Z76" s="142" t="s">
        <v>263</v>
      </c>
      <c r="AA76" s="142" t="s">
        <v>260</v>
      </c>
      <c r="AB76" s="142" t="s">
        <v>227</v>
      </c>
      <c r="AC76" s="142" t="s">
        <v>265</v>
      </c>
      <c r="AD76" s="142" t="s">
        <v>266</v>
      </c>
      <c r="AE76" s="142" t="s">
        <v>943</v>
      </c>
      <c r="AF76" s="142" t="s">
        <v>961</v>
      </c>
      <c r="AG76" s="142" t="s">
        <v>944</v>
      </c>
      <c r="AH76" s="142" t="s">
        <v>269</v>
      </c>
    </row>
    <row r="77" spans="1:34" ht="19.5" customHeight="1" x14ac:dyDescent="0.3">
      <c r="A77" s="158" t="s">
        <v>85</v>
      </c>
      <c r="B77" s="158" t="s">
        <v>86</v>
      </c>
      <c r="C77" s="158" t="s">
        <v>957</v>
      </c>
      <c r="D77" s="158" t="s">
        <v>4326</v>
      </c>
      <c r="E77" s="158" t="s">
        <v>962</v>
      </c>
      <c r="F77" s="158" t="s">
        <v>227</v>
      </c>
      <c r="G77" s="158" t="s">
        <v>963</v>
      </c>
      <c r="H77" s="158" t="s">
        <v>964</v>
      </c>
      <c r="I77" s="158" t="s">
        <v>213</v>
      </c>
      <c r="J77" s="159">
        <v>4925.67</v>
      </c>
      <c r="K77" s="159">
        <v>4827.1566000000003</v>
      </c>
      <c r="L77" s="164">
        <v>0.02</v>
      </c>
      <c r="M77" s="158" t="s">
        <v>227</v>
      </c>
      <c r="N77" s="142">
        <v>30</v>
      </c>
      <c r="O77" s="142" t="s">
        <v>881</v>
      </c>
      <c r="P77" s="142" t="s">
        <v>257</v>
      </c>
      <c r="Q77" s="142">
        <v>7.68</v>
      </c>
      <c r="R77" s="142" t="s">
        <v>821</v>
      </c>
      <c r="S77" s="142">
        <v>0.99</v>
      </c>
      <c r="T77" s="142" t="s">
        <v>941</v>
      </c>
      <c r="U77" s="142">
        <v>2</v>
      </c>
      <c r="V77" s="142" t="s">
        <v>261</v>
      </c>
      <c r="W77" s="142">
        <v>25</v>
      </c>
      <c r="X77" s="142" t="s">
        <v>942</v>
      </c>
      <c r="Y77" s="142" t="s">
        <v>260</v>
      </c>
      <c r="Z77" s="142" t="s">
        <v>263</v>
      </c>
      <c r="AA77" s="142" t="s">
        <v>260</v>
      </c>
      <c r="AB77" s="142" t="s">
        <v>227</v>
      </c>
      <c r="AC77" s="142" t="s">
        <v>265</v>
      </c>
      <c r="AD77" s="142" t="s">
        <v>266</v>
      </c>
      <c r="AE77" s="142" t="s">
        <v>943</v>
      </c>
      <c r="AF77" s="142" t="s">
        <v>961</v>
      </c>
      <c r="AG77" s="142" t="s">
        <v>944</v>
      </c>
      <c r="AH77" s="142" t="s">
        <v>269</v>
      </c>
    </row>
    <row r="78" spans="1:34" ht="19.5" customHeight="1" x14ac:dyDescent="0.3">
      <c r="A78" s="158" t="s">
        <v>85</v>
      </c>
      <c r="B78" s="158" t="s">
        <v>86</v>
      </c>
      <c r="C78" s="158" t="s">
        <v>957</v>
      </c>
      <c r="D78" s="158" t="s">
        <v>4326</v>
      </c>
      <c r="E78" s="158" t="s">
        <v>652</v>
      </c>
      <c r="F78" s="158" t="s">
        <v>227</v>
      </c>
      <c r="G78" s="158" t="s">
        <v>965</v>
      </c>
      <c r="H78" s="158" t="s">
        <v>966</v>
      </c>
      <c r="I78" s="158" t="s">
        <v>213</v>
      </c>
      <c r="J78" s="159">
        <v>2129.1999999999998</v>
      </c>
      <c r="K78" s="159">
        <v>2086.616</v>
      </c>
      <c r="L78" s="164">
        <v>0.02</v>
      </c>
      <c r="M78" s="158" t="s">
        <v>903</v>
      </c>
      <c r="N78" s="142">
        <v>30</v>
      </c>
      <c r="O78" s="142" t="s">
        <v>881</v>
      </c>
      <c r="P78" s="142" t="s">
        <v>257</v>
      </c>
      <c r="Q78" s="142">
        <v>7.68</v>
      </c>
      <c r="R78" s="142" t="s">
        <v>821</v>
      </c>
      <c r="S78" s="142">
        <v>0.99</v>
      </c>
      <c r="T78" s="142" t="s">
        <v>941</v>
      </c>
      <c r="U78" s="142">
        <v>1</v>
      </c>
      <c r="V78" s="142" t="s">
        <v>261</v>
      </c>
      <c r="W78" s="142">
        <v>25</v>
      </c>
      <c r="X78" s="142" t="s">
        <v>942</v>
      </c>
      <c r="Y78" s="142" t="s">
        <v>260</v>
      </c>
      <c r="Z78" s="142" t="s">
        <v>263</v>
      </c>
      <c r="AA78" s="142" t="s">
        <v>260</v>
      </c>
      <c r="AB78" s="142" t="s">
        <v>227</v>
      </c>
      <c r="AC78" s="142" t="s">
        <v>265</v>
      </c>
      <c r="AD78" s="142" t="s">
        <v>278</v>
      </c>
      <c r="AE78" s="142" t="s">
        <v>943</v>
      </c>
      <c r="AF78" s="142" t="s">
        <v>961</v>
      </c>
      <c r="AG78" s="142" t="s">
        <v>944</v>
      </c>
      <c r="AH78" s="142" t="s">
        <v>269</v>
      </c>
    </row>
    <row r="79" spans="1:34" ht="19.5" customHeight="1" x14ac:dyDescent="0.3">
      <c r="A79" s="158" t="s">
        <v>85</v>
      </c>
      <c r="B79" s="158" t="s">
        <v>86</v>
      </c>
      <c r="C79" s="158" t="s">
        <v>957</v>
      </c>
      <c r="D79" s="158" t="s">
        <v>4326</v>
      </c>
      <c r="E79" s="158" t="s">
        <v>967</v>
      </c>
      <c r="F79" s="158" t="s">
        <v>227</v>
      </c>
      <c r="G79" s="158" t="s">
        <v>965</v>
      </c>
      <c r="H79" s="158" t="s">
        <v>968</v>
      </c>
      <c r="I79" s="158" t="s">
        <v>213</v>
      </c>
      <c r="J79" s="159">
        <v>3366.07</v>
      </c>
      <c r="K79" s="159">
        <v>3298.7485999999999</v>
      </c>
      <c r="L79" s="164">
        <v>0.02</v>
      </c>
      <c r="M79" s="158" t="s">
        <v>903</v>
      </c>
      <c r="N79" s="142">
        <v>30</v>
      </c>
      <c r="O79" s="142" t="s">
        <v>881</v>
      </c>
      <c r="P79" s="142" t="s">
        <v>257</v>
      </c>
      <c r="Q79" s="142">
        <v>7.68</v>
      </c>
      <c r="R79" s="142" t="s">
        <v>821</v>
      </c>
      <c r="S79" s="142">
        <v>0.99</v>
      </c>
      <c r="T79" s="142" t="s">
        <v>941</v>
      </c>
      <c r="U79" s="142">
        <v>1</v>
      </c>
      <c r="V79" s="142" t="s">
        <v>261</v>
      </c>
      <c r="W79" s="142">
        <v>18</v>
      </c>
      <c r="X79" s="142" t="s">
        <v>942</v>
      </c>
      <c r="Y79" s="142" t="s">
        <v>260</v>
      </c>
      <c r="Z79" s="142" t="s">
        <v>263</v>
      </c>
      <c r="AA79" s="142" t="s">
        <v>260</v>
      </c>
      <c r="AB79" s="142" t="s">
        <v>227</v>
      </c>
      <c r="AC79" s="142" t="s">
        <v>265</v>
      </c>
      <c r="AD79" s="142" t="s">
        <v>266</v>
      </c>
      <c r="AE79" s="142" t="s">
        <v>943</v>
      </c>
      <c r="AF79" s="142" t="s">
        <v>961</v>
      </c>
      <c r="AG79" s="142" t="s">
        <v>944</v>
      </c>
      <c r="AH79" s="142" t="s">
        <v>269</v>
      </c>
    </row>
    <row r="80" spans="1:34" ht="19.5" customHeight="1" x14ac:dyDescent="0.3">
      <c r="A80" s="158" t="s">
        <v>85</v>
      </c>
      <c r="B80" s="158" t="s">
        <v>86</v>
      </c>
      <c r="C80" s="158" t="s">
        <v>957</v>
      </c>
      <c r="D80" s="158" t="s">
        <v>4326</v>
      </c>
      <c r="E80" s="158" t="s">
        <v>969</v>
      </c>
      <c r="F80" s="158" t="s">
        <v>227</v>
      </c>
      <c r="G80" s="158" t="s">
        <v>965</v>
      </c>
      <c r="H80" s="158" t="s">
        <v>970</v>
      </c>
      <c r="I80" s="158" t="s">
        <v>213</v>
      </c>
      <c r="J80" s="159">
        <v>5661.78</v>
      </c>
      <c r="K80" s="159">
        <v>5548.5443999999998</v>
      </c>
      <c r="L80" s="164">
        <v>0.02</v>
      </c>
      <c r="M80" s="158" t="s">
        <v>903</v>
      </c>
      <c r="N80" s="142">
        <v>30</v>
      </c>
      <c r="O80" s="142" t="s">
        <v>881</v>
      </c>
      <c r="P80" s="142" t="s">
        <v>257</v>
      </c>
      <c r="Q80" s="142">
        <v>7.68</v>
      </c>
      <c r="R80" s="142" t="s">
        <v>821</v>
      </c>
      <c r="S80" s="142">
        <v>0.99</v>
      </c>
      <c r="T80" s="142" t="s">
        <v>941</v>
      </c>
      <c r="U80" s="142">
        <v>2</v>
      </c>
      <c r="V80" s="142" t="s">
        <v>261</v>
      </c>
      <c r="W80" s="142">
        <v>18</v>
      </c>
      <c r="X80" s="142" t="s">
        <v>942</v>
      </c>
      <c r="Y80" s="142" t="s">
        <v>260</v>
      </c>
      <c r="Z80" s="142" t="s">
        <v>263</v>
      </c>
      <c r="AA80" s="142" t="s">
        <v>260</v>
      </c>
      <c r="AB80" s="142" t="s">
        <v>227</v>
      </c>
      <c r="AC80" s="142" t="s">
        <v>265</v>
      </c>
      <c r="AD80" s="142" t="s">
        <v>278</v>
      </c>
      <c r="AE80" s="142" t="s">
        <v>943</v>
      </c>
      <c r="AF80" s="142" t="s">
        <v>961</v>
      </c>
      <c r="AG80" s="142" t="s">
        <v>944</v>
      </c>
      <c r="AH80" s="142" t="s">
        <v>269</v>
      </c>
    </row>
    <row r="81" spans="1:34" ht="19.5" customHeight="1" x14ac:dyDescent="0.3">
      <c r="A81" s="158" t="s">
        <v>85</v>
      </c>
      <c r="B81" s="158" t="s">
        <v>86</v>
      </c>
      <c r="C81" s="158" t="s">
        <v>957</v>
      </c>
      <c r="D81" s="158" t="s">
        <v>4326</v>
      </c>
      <c r="E81" s="158" t="s">
        <v>971</v>
      </c>
      <c r="F81" s="158" t="s">
        <v>227</v>
      </c>
      <c r="G81" s="158" t="s">
        <v>965</v>
      </c>
      <c r="H81" s="158" t="s">
        <v>972</v>
      </c>
      <c r="I81" s="158" t="s">
        <v>213</v>
      </c>
      <c r="J81" s="159">
        <v>2843.53</v>
      </c>
      <c r="K81" s="159">
        <v>2786.6594</v>
      </c>
      <c r="L81" s="164">
        <v>0.02</v>
      </c>
      <c r="M81" s="158" t="s">
        <v>903</v>
      </c>
      <c r="N81" s="142">
        <v>30</v>
      </c>
      <c r="O81" s="142" t="s">
        <v>881</v>
      </c>
      <c r="P81" s="142" t="s">
        <v>257</v>
      </c>
      <c r="Q81" s="142">
        <v>7.68</v>
      </c>
      <c r="R81" s="142" t="s">
        <v>821</v>
      </c>
      <c r="S81" s="142">
        <v>0.99</v>
      </c>
      <c r="T81" s="142" t="s">
        <v>941</v>
      </c>
      <c r="U81" s="142">
        <v>1</v>
      </c>
      <c r="V81" s="142" t="s">
        <v>261</v>
      </c>
      <c r="W81" s="142">
        <v>25</v>
      </c>
      <c r="X81" s="142" t="s">
        <v>942</v>
      </c>
      <c r="Y81" s="142" t="s">
        <v>260</v>
      </c>
      <c r="Z81" s="142" t="s">
        <v>263</v>
      </c>
      <c r="AA81" s="142" t="s">
        <v>260</v>
      </c>
      <c r="AB81" s="142" t="s">
        <v>227</v>
      </c>
      <c r="AC81" s="142" t="s">
        <v>265</v>
      </c>
      <c r="AD81" s="142" t="s">
        <v>278</v>
      </c>
      <c r="AE81" s="142" t="s">
        <v>943</v>
      </c>
      <c r="AF81" s="142" t="s">
        <v>961</v>
      </c>
      <c r="AG81" s="142" t="s">
        <v>944</v>
      </c>
      <c r="AH81" s="142" t="s">
        <v>269</v>
      </c>
    </row>
    <row r="82" spans="1:34" ht="19.5" customHeight="1" x14ac:dyDescent="0.3">
      <c r="A82" s="158" t="s">
        <v>85</v>
      </c>
      <c r="B82" s="158" t="s">
        <v>86</v>
      </c>
      <c r="C82" s="158" t="s">
        <v>957</v>
      </c>
      <c r="D82" s="158" t="s">
        <v>4326</v>
      </c>
      <c r="E82" s="158" t="s">
        <v>973</v>
      </c>
      <c r="F82" s="158" t="s">
        <v>227</v>
      </c>
      <c r="G82" s="158" t="s">
        <v>965</v>
      </c>
      <c r="H82" s="158" t="s">
        <v>974</v>
      </c>
      <c r="I82" s="158" t="s">
        <v>213</v>
      </c>
      <c r="J82" s="159">
        <v>3984.97</v>
      </c>
      <c r="K82" s="159">
        <v>3905.2705999999998</v>
      </c>
      <c r="L82" s="164">
        <v>0.02</v>
      </c>
      <c r="M82" s="158" t="s">
        <v>903</v>
      </c>
      <c r="N82" s="142">
        <v>30</v>
      </c>
      <c r="O82" s="142" t="s">
        <v>881</v>
      </c>
      <c r="P82" s="142" t="s">
        <v>257</v>
      </c>
      <c r="Q82" s="142">
        <v>7.68</v>
      </c>
      <c r="R82" s="142" t="s">
        <v>821</v>
      </c>
      <c r="S82" s="142">
        <v>0.99</v>
      </c>
      <c r="T82" s="142" t="s">
        <v>941</v>
      </c>
      <c r="U82" s="142">
        <v>1</v>
      </c>
      <c r="V82" s="142" t="s">
        <v>261</v>
      </c>
      <c r="W82" s="142">
        <v>18</v>
      </c>
      <c r="X82" s="142" t="s">
        <v>942</v>
      </c>
      <c r="Y82" s="142" t="s">
        <v>260</v>
      </c>
      <c r="Z82" s="142" t="s">
        <v>263</v>
      </c>
      <c r="AA82" s="142" t="s">
        <v>260</v>
      </c>
      <c r="AB82" s="142" t="s">
        <v>227</v>
      </c>
      <c r="AC82" s="142" t="s">
        <v>265</v>
      </c>
      <c r="AD82" s="142" t="s">
        <v>266</v>
      </c>
      <c r="AE82" s="142" t="s">
        <v>943</v>
      </c>
      <c r="AF82" s="142" t="s">
        <v>961</v>
      </c>
      <c r="AG82" s="142" t="s">
        <v>944</v>
      </c>
      <c r="AH82" s="142" t="s">
        <v>269</v>
      </c>
    </row>
    <row r="83" spans="1:34" ht="19.5" customHeight="1" x14ac:dyDescent="0.3">
      <c r="A83" s="158" t="s">
        <v>85</v>
      </c>
      <c r="B83" s="158" t="s">
        <v>86</v>
      </c>
      <c r="C83" s="158" t="s">
        <v>957</v>
      </c>
      <c r="D83" s="158" t="s">
        <v>4326</v>
      </c>
      <c r="E83" s="158" t="s">
        <v>975</v>
      </c>
      <c r="F83" s="158" t="s">
        <v>227</v>
      </c>
      <c r="G83" s="158" t="s">
        <v>965</v>
      </c>
      <c r="H83" s="158" t="s">
        <v>976</v>
      </c>
      <c r="I83" s="158" t="s">
        <v>213</v>
      </c>
      <c r="J83" s="159">
        <v>6715.14</v>
      </c>
      <c r="K83" s="159">
        <v>6580.8371999999999</v>
      </c>
      <c r="L83" s="164">
        <v>0.02</v>
      </c>
      <c r="M83" s="158" t="s">
        <v>903</v>
      </c>
      <c r="N83" s="142">
        <v>30</v>
      </c>
      <c r="O83" s="142" t="s">
        <v>881</v>
      </c>
      <c r="P83" s="142" t="s">
        <v>257</v>
      </c>
      <c r="Q83" s="142">
        <v>7.68</v>
      </c>
      <c r="R83" s="142" t="s">
        <v>821</v>
      </c>
      <c r="S83" s="142">
        <v>0.99</v>
      </c>
      <c r="T83" s="142" t="s">
        <v>941</v>
      </c>
      <c r="U83" s="142">
        <v>2</v>
      </c>
      <c r="V83" s="142" t="s">
        <v>261</v>
      </c>
      <c r="W83" s="142">
        <v>18</v>
      </c>
      <c r="X83" s="142" t="s">
        <v>942</v>
      </c>
      <c r="Y83" s="142" t="s">
        <v>260</v>
      </c>
      <c r="Z83" s="142" t="s">
        <v>263</v>
      </c>
      <c r="AA83" s="142" t="s">
        <v>260</v>
      </c>
      <c r="AB83" s="142" t="s">
        <v>227</v>
      </c>
      <c r="AC83" s="142" t="s">
        <v>265</v>
      </c>
      <c r="AD83" s="142" t="s">
        <v>266</v>
      </c>
      <c r="AE83" s="142" t="s">
        <v>943</v>
      </c>
      <c r="AF83" s="142" t="s">
        <v>961</v>
      </c>
      <c r="AG83" s="142" t="s">
        <v>944</v>
      </c>
      <c r="AH83" s="142" t="s">
        <v>269</v>
      </c>
    </row>
    <row r="84" spans="1:34" ht="19.5" customHeight="1" x14ac:dyDescent="0.3">
      <c r="A84" s="158" t="s">
        <v>85</v>
      </c>
      <c r="B84" s="158" t="s">
        <v>86</v>
      </c>
      <c r="C84" s="158" t="s">
        <v>977</v>
      </c>
      <c r="D84" s="158" t="s">
        <v>4326</v>
      </c>
      <c r="E84" s="158" t="s">
        <v>978</v>
      </c>
      <c r="F84" s="158" t="s">
        <v>227</v>
      </c>
      <c r="G84" s="158" t="s">
        <v>979</v>
      </c>
      <c r="H84" s="158" t="s">
        <v>980</v>
      </c>
      <c r="I84" s="158" t="s">
        <v>213</v>
      </c>
      <c r="J84" s="159">
        <v>2863.48</v>
      </c>
      <c r="K84" s="159">
        <v>2806.2103999999999</v>
      </c>
      <c r="L84" s="164">
        <v>0.02</v>
      </c>
      <c r="M84" s="158" t="s">
        <v>227</v>
      </c>
      <c r="N84" s="142">
        <v>30</v>
      </c>
      <c r="O84" s="142" t="s">
        <v>881</v>
      </c>
      <c r="P84" s="142" t="s">
        <v>257</v>
      </c>
      <c r="Q84" s="142" t="s">
        <v>947</v>
      </c>
      <c r="R84" s="142" t="s">
        <v>981</v>
      </c>
      <c r="S84" s="142" t="s">
        <v>882</v>
      </c>
      <c r="T84" s="142" t="s">
        <v>260</v>
      </c>
      <c r="U84" s="142">
        <v>2</v>
      </c>
      <c r="V84" s="142" t="s">
        <v>261</v>
      </c>
      <c r="W84" s="142">
        <v>18</v>
      </c>
      <c r="X84" s="142" t="s">
        <v>262</v>
      </c>
      <c r="Y84" s="142" t="s">
        <v>260</v>
      </c>
      <c r="Z84" s="142" t="s">
        <v>263</v>
      </c>
      <c r="AA84" s="142" t="s">
        <v>260</v>
      </c>
      <c r="AB84" s="142" t="s">
        <v>227</v>
      </c>
      <c r="AC84" s="142" t="s">
        <v>265</v>
      </c>
      <c r="AD84" s="142" t="s">
        <v>266</v>
      </c>
      <c r="AE84" s="142" t="s">
        <v>949</v>
      </c>
      <c r="AF84" s="142" t="s">
        <v>982</v>
      </c>
      <c r="AG84" s="142" t="s">
        <v>826</v>
      </c>
      <c r="AH84" s="142" t="s">
        <v>269</v>
      </c>
    </row>
    <row r="85" spans="1:34" ht="19.5" customHeight="1" x14ac:dyDescent="0.3">
      <c r="A85" s="158" t="s">
        <v>85</v>
      </c>
      <c r="B85" s="158" t="s">
        <v>86</v>
      </c>
      <c r="C85" s="158" t="s">
        <v>977</v>
      </c>
      <c r="D85" s="158" t="s">
        <v>4326</v>
      </c>
      <c r="E85" s="158" t="s">
        <v>983</v>
      </c>
      <c r="F85" s="158" t="s">
        <v>227</v>
      </c>
      <c r="G85" s="158" t="s">
        <v>984</v>
      </c>
      <c r="H85" s="158" t="s">
        <v>985</v>
      </c>
      <c r="I85" s="158" t="s">
        <v>213</v>
      </c>
      <c r="J85" s="159">
        <v>3505.29</v>
      </c>
      <c r="K85" s="159">
        <v>3435.1842000000001</v>
      </c>
      <c r="L85" s="164">
        <v>0.02</v>
      </c>
      <c r="M85" s="158" t="s">
        <v>227</v>
      </c>
      <c r="N85" s="142">
        <v>30</v>
      </c>
      <c r="O85" s="142" t="s">
        <v>881</v>
      </c>
      <c r="P85" s="142" t="s">
        <v>257</v>
      </c>
      <c r="Q85" s="142" t="s">
        <v>947</v>
      </c>
      <c r="R85" s="142" t="s">
        <v>981</v>
      </c>
      <c r="S85" s="142" t="s">
        <v>882</v>
      </c>
      <c r="T85" s="142" t="s">
        <v>260</v>
      </c>
      <c r="U85" s="142">
        <v>2</v>
      </c>
      <c r="V85" s="142" t="s">
        <v>261</v>
      </c>
      <c r="W85" s="142">
        <v>18</v>
      </c>
      <c r="X85" s="142" t="s">
        <v>262</v>
      </c>
      <c r="Y85" s="142" t="s">
        <v>260</v>
      </c>
      <c r="Z85" s="142" t="s">
        <v>263</v>
      </c>
      <c r="AA85" s="142" t="s">
        <v>260</v>
      </c>
      <c r="AB85" s="142" t="s">
        <v>227</v>
      </c>
      <c r="AC85" s="142" t="s">
        <v>265</v>
      </c>
      <c r="AD85" s="142" t="s">
        <v>266</v>
      </c>
      <c r="AE85" s="142" t="s">
        <v>949</v>
      </c>
      <c r="AF85" s="142" t="s">
        <v>982</v>
      </c>
      <c r="AG85" s="142" t="s">
        <v>826</v>
      </c>
      <c r="AH85" s="142" t="s">
        <v>269</v>
      </c>
    </row>
    <row r="86" spans="1:34" ht="19.5" customHeight="1" x14ac:dyDescent="0.3">
      <c r="A86" s="158" t="s">
        <v>85</v>
      </c>
      <c r="B86" s="158" t="s">
        <v>86</v>
      </c>
      <c r="C86" s="158" t="s">
        <v>977</v>
      </c>
      <c r="D86" s="158" t="s">
        <v>4326</v>
      </c>
      <c r="E86" s="158" t="s">
        <v>986</v>
      </c>
      <c r="F86" s="158" t="s">
        <v>227</v>
      </c>
      <c r="G86" s="158" t="s">
        <v>987</v>
      </c>
      <c r="H86" s="158" t="s">
        <v>988</v>
      </c>
      <c r="I86" s="158" t="s">
        <v>213</v>
      </c>
      <c r="J86" s="159">
        <v>1420.88</v>
      </c>
      <c r="K86" s="159">
        <v>1392.4623999999999</v>
      </c>
      <c r="L86" s="164">
        <v>0.02</v>
      </c>
      <c r="M86" s="158" t="s">
        <v>903</v>
      </c>
      <c r="N86" s="142">
        <v>30</v>
      </c>
      <c r="O86" s="142" t="s">
        <v>881</v>
      </c>
      <c r="P86" s="142" t="s">
        <v>257</v>
      </c>
      <c r="Q86" s="142" t="s">
        <v>947</v>
      </c>
      <c r="R86" s="142" t="s">
        <v>981</v>
      </c>
      <c r="S86" s="142" t="s">
        <v>882</v>
      </c>
      <c r="T86" s="142" t="s">
        <v>260</v>
      </c>
      <c r="U86" s="142">
        <v>1</v>
      </c>
      <c r="V86" s="142" t="s">
        <v>261</v>
      </c>
      <c r="W86" s="142">
        <v>18</v>
      </c>
      <c r="X86" s="142" t="s">
        <v>262</v>
      </c>
      <c r="Y86" s="142" t="s">
        <v>260</v>
      </c>
      <c r="Z86" s="142" t="s">
        <v>263</v>
      </c>
      <c r="AA86" s="142" t="s">
        <v>260</v>
      </c>
      <c r="AB86" s="142" t="s">
        <v>227</v>
      </c>
      <c r="AC86" s="142" t="s">
        <v>265</v>
      </c>
      <c r="AD86" s="142" t="s">
        <v>278</v>
      </c>
      <c r="AE86" s="142" t="s">
        <v>949</v>
      </c>
      <c r="AF86" s="142" t="s">
        <v>982</v>
      </c>
      <c r="AG86" s="142" t="s">
        <v>826</v>
      </c>
      <c r="AH86" s="142" t="s">
        <v>269</v>
      </c>
    </row>
    <row r="87" spans="1:34" ht="19.5" customHeight="1" x14ac:dyDescent="0.3">
      <c r="A87" s="158" t="s">
        <v>85</v>
      </c>
      <c r="B87" s="158" t="s">
        <v>86</v>
      </c>
      <c r="C87" s="158" t="s">
        <v>977</v>
      </c>
      <c r="D87" s="158" t="s">
        <v>4326</v>
      </c>
      <c r="E87" s="158" t="s">
        <v>989</v>
      </c>
      <c r="F87" s="158" t="s">
        <v>227</v>
      </c>
      <c r="G87" s="158" t="s">
        <v>987</v>
      </c>
      <c r="H87" s="158" t="s">
        <v>990</v>
      </c>
      <c r="I87" s="158" t="s">
        <v>213</v>
      </c>
      <c r="J87" s="159">
        <v>1736.85</v>
      </c>
      <c r="K87" s="159">
        <v>1702.1130000000001</v>
      </c>
      <c r="L87" s="164">
        <v>0.02</v>
      </c>
      <c r="M87" s="158" t="s">
        <v>903</v>
      </c>
      <c r="N87" s="142">
        <v>30</v>
      </c>
      <c r="O87" s="142" t="s">
        <v>881</v>
      </c>
      <c r="P87" s="142" t="s">
        <v>257</v>
      </c>
      <c r="Q87" s="142" t="s">
        <v>947</v>
      </c>
      <c r="R87" s="142" t="s">
        <v>981</v>
      </c>
      <c r="S87" s="142" t="s">
        <v>882</v>
      </c>
      <c r="T87" s="142" t="s">
        <v>260</v>
      </c>
      <c r="U87" s="142">
        <v>1</v>
      </c>
      <c r="V87" s="142" t="s">
        <v>261</v>
      </c>
      <c r="W87" s="142">
        <v>18</v>
      </c>
      <c r="X87" s="142" t="s">
        <v>262</v>
      </c>
      <c r="Y87" s="142" t="s">
        <v>260</v>
      </c>
      <c r="Z87" s="142" t="s">
        <v>263</v>
      </c>
      <c r="AA87" s="142" t="s">
        <v>260</v>
      </c>
      <c r="AB87" s="142" t="s">
        <v>227</v>
      </c>
      <c r="AC87" s="142" t="s">
        <v>265</v>
      </c>
      <c r="AD87" s="142" t="s">
        <v>278</v>
      </c>
      <c r="AE87" s="142" t="s">
        <v>949</v>
      </c>
      <c r="AF87" s="142" t="s">
        <v>982</v>
      </c>
      <c r="AG87" s="142" t="s">
        <v>826</v>
      </c>
      <c r="AH87" s="142" t="s">
        <v>269</v>
      </c>
    </row>
    <row r="88" spans="1:34" ht="19.5" customHeight="1" x14ac:dyDescent="0.3">
      <c r="A88" s="158" t="s">
        <v>85</v>
      </c>
      <c r="B88" s="158" t="s">
        <v>86</v>
      </c>
      <c r="C88" s="158" t="s">
        <v>977</v>
      </c>
      <c r="D88" s="158" t="s">
        <v>4326</v>
      </c>
      <c r="E88" s="158" t="s">
        <v>991</v>
      </c>
      <c r="F88" s="158" t="s">
        <v>227</v>
      </c>
      <c r="G88" s="158" t="s">
        <v>987</v>
      </c>
      <c r="H88" s="158" t="s">
        <v>992</v>
      </c>
      <c r="I88" s="158" t="s">
        <v>213</v>
      </c>
      <c r="J88" s="159">
        <v>2941.48</v>
      </c>
      <c r="K88" s="159">
        <v>2882.6504</v>
      </c>
      <c r="L88" s="164">
        <v>0.02</v>
      </c>
      <c r="M88" s="158" t="s">
        <v>903</v>
      </c>
      <c r="N88" s="142">
        <v>30</v>
      </c>
      <c r="O88" s="142" t="s">
        <v>881</v>
      </c>
      <c r="P88" s="142" t="s">
        <v>257</v>
      </c>
      <c r="Q88" s="142" t="s">
        <v>947</v>
      </c>
      <c r="R88" s="142" t="s">
        <v>981</v>
      </c>
      <c r="S88" s="142" t="s">
        <v>882</v>
      </c>
      <c r="T88" s="142" t="s">
        <v>260</v>
      </c>
      <c r="U88" s="142">
        <v>2</v>
      </c>
      <c r="V88" s="142" t="s">
        <v>261</v>
      </c>
      <c r="W88" s="142">
        <v>18</v>
      </c>
      <c r="X88" s="142" t="s">
        <v>262</v>
      </c>
      <c r="Y88" s="142" t="s">
        <v>260</v>
      </c>
      <c r="Z88" s="142" t="s">
        <v>263</v>
      </c>
      <c r="AA88" s="142" t="s">
        <v>260</v>
      </c>
      <c r="AB88" s="142" t="s">
        <v>227</v>
      </c>
      <c r="AC88" s="142" t="s">
        <v>265</v>
      </c>
      <c r="AD88" s="142" t="s">
        <v>278</v>
      </c>
      <c r="AE88" s="142" t="s">
        <v>949</v>
      </c>
      <c r="AF88" s="142" t="s">
        <v>982</v>
      </c>
      <c r="AG88" s="142" t="s">
        <v>826</v>
      </c>
      <c r="AH88" s="142" t="s">
        <v>269</v>
      </c>
    </row>
    <row r="89" spans="1:34" ht="19.5" customHeight="1" x14ac:dyDescent="0.3">
      <c r="A89" s="158" t="s">
        <v>85</v>
      </c>
      <c r="B89" s="158" t="s">
        <v>86</v>
      </c>
      <c r="C89" s="158" t="s">
        <v>977</v>
      </c>
      <c r="D89" s="158" t="s">
        <v>4326</v>
      </c>
      <c r="E89" s="158" t="s">
        <v>993</v>
      </c>
      <c r="F89" s="158" t="s">
        <v>227</v>
      </c>
      <c r="G89" s="158" t="s">
        <v>987</v>
      </c>
      <c r="H89" s="158" t="s">
        <v>994</v>
      </c>
      <c r="I89" s="158" t="s">
        <v>213</v>
      </c>
      <c r="J89" s="159">
        <v>3454.93</v>
      </c>
      <c r="K89" s="159">
        <v>3385.8314</v>
      </c>
      <c r="L89" s="164">
        <v>0.02</v>
      </c>
      <c r="M89" s="158" t="s">
        <v>903</v>
      </c>
      <c r="N89" s="142">
        <v>30</v>
      </c>
      <c r="O89" s="142" t="s">
        <v>881</v>
      </c>
      <c r="P89" s="142" t="s">
        <v>257</v>
      </c>
      <c r="Q89" s="142" t="s">
        <v>947</v>
      </c>
      <c r="R89" s="142" t="s">
        <v>981</v>
      </c>
      <c r="S89" s="142" t="s">
        <v>882</v>
      </c>
      <c r="T89" s="142" t="s">
        <v>260</v>
      </c>
      <c r="U89" s="142">
        <v>2</v>
      </c>
      <c r="V89" s="142" t="s">
        <v>261</v>
      </c>
      <c r="W89" s="142">
        <v>18</v>
      </c>
      <c r="X89" s="142" t="s">
        <v>262</v>
      </c>
      <c r="Y89" s="142" t="s">
        <v>260</v>
      </c>
      <c r="Z89" s="142" t="s">
        <v>263</v>
      </c>
      <c r="AA89" s="142" t="s">
        <v>260</v>
      </c>
      <c r="AB89" s="142" t="s">
        <v>227</v>
      </c>
      <c r="AC89" s="142" t="s">
        <v>265</v>
      </c>
      <c r="AD89" s="142" t="s">
        <v>278</v>
      </c>
      <c r="AE89" s="142" t="s">
        <v>949</v>
      </c>
      <c r="AF89" s="142" t="s">
        <v>982</v>
      </c>
      <c r="AG89" s="142" t="s">
        <v>826</v>
      </c>
      <c r="AH89" s="142" t="s">
        <v>269</v>
      </c>
    </row>
    <row r="90" spans="1:34" ht="19.5" customHeight="1" x14ac:dyDescent="0.3">
      <c r="A90" s="158" t="s">
        <v>85</v>
      </c>
      <c r="B90" s="158" t="s">
        <v>86</v>
      </c>
      <c r="C90" s="158" t="s">
        <v>977</v>
      </c>
      <c r="D90" s="158" t="s">
        <v>4326</v>
      </c>
      <c r="E90" s="158" t="s">
        <v>995</v>
      </c>
      <c r="F90" s="158" t="s">
        <v>227</v>
      </c>
      <c r="G90" s="158" t="s">
        <v>987</v>
      </c>
      <c r="H90" s="158" t="s">
        <v>996</v>
      </c>
      <c r="I90" s="158" t="s">
        <v>213</v>
      </c>
      <c r="J90" s="159">
        <v>2072.56</v>
      </c>
      <c r="K90" s="159">
        <v>2031.1088</v>
      </c>
      <c r="L90" s="164">
        <v>0.02</v>
      </c>
      <c r="M90" s="158" t="s">
        <v>903</v>
      </c>
      <c r="N90" s="142">
        <v>30</v>
      </c>
      <c r="O90" s="142" t="s">
        <v>881</v>
      </c>
      <c r="P90" s="142" t="s">
        <v>257</v>
      </c>
      <c r="Q90" s="142" t="s">
        <v>947</v>
      </c>
      <c r="R90" s="142" t="s">
        <v>981</v>
      </c>
      <c r="S90" s="142" t="s">
        <v>882</v>
      </c>
      <c r="T90" s="142" t="s">
        <v>260</v>
      </c>
      <c r="U90" s="142">
        <v>1</v>
      </c>
      <c r="V90" s="142" t="s">
        <v>261</v>
      </c>
      <c r="W90" s="142">
        <v>18</v>
      </c>
      <c r="X90" s="142" t="s">
        <v>262</v>
      </c>
      <c r="Y90" s="142" t="s">
        <v>260</v>
      </c>
      <c r="Z90" s="142" t="s">
        <v>263</v>
      </c>
      <c r="AA90" s="142" t="s">
        <v>260</v>
      </c>
      <c r="AB90" s="142" t="s">
        <v>227</v>
      </c>
      <c r="AC90" s="142" t="s">
        <v>265</v>
      </c>
      <c r="AD90" s="142" t="s">
        <v>266</v>
      </c>
      <c r="AE90" s="142" t="s">
        <v>949</v>
      </c>
      <c r="AF90" s="142" t="s">
        <v>982</v>
      </c>
      <c r="AG90" s="142" t="s">
        <v>826</v>
      </c>
      <c r="AH90" s="142" t="s">
        <v>269</v>
      </c>
    </row>
    <row r="91" spans="1:34" ht="19.5" customHeight="1" x14ac:dyDescent="0.3">
      <c r="A91" s="158" t="s">
        <v>85</v>
      </c>
      <c r="B91" s="158" t="s">
        <v>86</v>
      </c>
      <c r="C91" s="158" t="s">
        <v>977</v>
      </c>
      <c r="D91" s="158" t="s">
        <v>4326</v>
      </c>
      <c r="E91" s="158" t="s">
        <v>997</v>
      </c>
      <c r="F91" s="158" t="s">
        <v>227</v>
      </c>
      <c r="G91" s="158" t="s">
        <v>987</v>
      </c>
      <c r="H91" s="158" t="s">
        <v>998</v>
      </c>
      <c r="I91" s="158" t="s">
        <v>213</v>
      </c>
      <c r="J91" s="159">
        <v>2511.96</v>
      </c>
      <c r="K91" s="159">
        <v>2461.7208000000001</v>
      </c>
      <c r="L91" s="164">
        <v>0.02</v>
      </c>
      <c r="M91" s="158" t="s">
        <v>903</v>
      </c>
      <c r="N91" s="142">
        <v>30</v>
      </c>
      <c r="O91" s="142" t="s">
        <v>881</v>
      </c>
      <c r="P91" s="142" t="s">
        <v>257</v>
      </c>
      <c r="Q91" s="142" t="s">
        <v>947</v>
      </c>
      <c r="R91" s="142" t="s">
        <v>981</v>
      </c>
      <c r="S91" s="142" t="s">
        <v>882</v>
      </c>
      <c r="T91" s="142" t="s">
        <v>260</v>
      </c>
      <c r="U91" s="142">
        <v>1</v>
      </c>
      <c r="V91" s="142" t="s">
        <v>261</v>
      </c>
      <c r="W91" s="142">
        <v>18</v>
      </c>
      <c r="X91" s="142" t="s">
        <v>262</v>
      </c>
      <c r="Y91" s="142" t="s">
        <v>260</v>
      </c>
      <c r="Z91" s="142" t="s">
        <v>263</v>
      </c>
      <c r="AA91" s="142" t="s">
        <v>260</v>
      </c>
      <c r="AB91" s="142" t="s">
        <v>227</v>
      </c>
      <c r="AC91" s="142" t="s">
        <v>265</v>
      </c>
      <c r="AD91" s="142" t="s">
        <v>266</v>
      </c>
      <c r="AE91" s="142" t="s">
        <v>949</v>
      </c>
      <c r="AF91" s="142" t="s">
        <v>982</v>
      </c>
      <c r="AG91" s="142" t="s">
        <v>826</v>
      </c>
      <c r="AH91" s="142" t="s">
        <v>269</v>
      </c>
    </row>
    <row r="92" spans="1:34" ht="19.5" customHeight="1" x14ac:dyDescent="0.3">
      <c r="A92" s="158" t="s">
        <v>85</v>
      </c>
      <c r="B92" s="158" t="s">
        <v>86</v>
      </c>
      <c r="C92" s="158" t="s">
        <v>977</v>
      </c>
      <c r="D92" s="158" t="s">
        <v>4326</v>
      </c>
      <c r="E92" s="158" t="s">
        <v>999</v>
      </c>
      <c r="F92" s="158" t="s">
        <v>227</v>
      </c>
      <c r="G92" s="158" t="s">
        <v>987</v>
      </c>
      <c r="H92" s="158" t="s">
        <v>1000</v>
      </c>
      <c r="I92" s="158" t="s">
        <v>213</v>
      </c>
      <c r="J92" s="159">
        <v>3494.43</v>
      </c>
      <c r="K92" s="159">
        <v>3424.5414000000001</v>
      </c>
      <c r="L92" s="164">
        <v>0.02</v>
      </c>
      <c r="M92" s="158" t="s">
        <v>903</v>
      </c>
      <c r="N92" s="142">
        <v>30</v>
      </c>
      <c r="O92" s="142" t="s">
        <v>881</v>
      </c>
      <c r="P92" s="142" t="s">
        <v>257</v>
      </c>
      <c r="Q92" s="142" t="s">
        <v>947</v>
      </c>
      <c r="R92" s="142" t="s">
        <v>981</v>
      </c>
      <c r="S92" s="142" t="s">
        <v>882</v>
      </c>
      <c r="T92" s="142" t="s">
        <v>260</v>
      </c>
      <c r="U92" s="142">
        <v>2</v>
      </c>
      <c r="V92" s="142" t="s">
        <v>261</v>
      </c>
      <c r="W92" s="142">
        <v>18</v>
      </c>
      <c r="X92" s="142" t="s">
        <v>262</v>
      </c>
      <c r="Y92" s="142" t="s">
        <v>260</v>
      </c>
      <c r="Z92" s="142" t="s">
        <v>263</v>
      </c>
      <c r="AA92" s="142" t="s">
        <v>260</v>
      </c>
      <c r="AB92" s="142" t="s">
        <v>227</v>
      </c>
      <c r="AC92" s="142" t="s">
        <v>265</v>
      </c>
      <c r="AD92" s="142" t="s">
        <v>266</v>
      </c>
      <c r="AE92" s="142" t="s">
        <v>949</v>
      </c>
      <c r="AF92" s="142" t="s">
        <v>982</v>
      </c>
      <c r="AG92" s="142" t="s">
        <v>826</v>
      </c>
      <c r="AH92" s="142" t="s">
        <v>269</v>
      </c>
    </row>
    <row r="93" spans="1:34" ht="19.5" customHeight="1" x14ac:dyDescent="0.3">
      <c r="A93" s="158" t="s">
        <v>85</v>
      </c>
      <c r="B93" s="158" t="s">
        <v>86</v>
      </c>
      <c r="C93" s="158" t="s">
        <v>977</v>
      </c>
      <c r="D93" s="158" t="s">
        <v>4326</v>
      </c>
      <c r="E93" s="158" t="s">
        <v>1001</v>
      </c>
      <c r="F93" s="158" t="s">
        <v>227</v>
      </c>
      <c r="G93" s="158" t="s">
        <v>987</v>
      </c>
      <c r="H93" s="158" t="s">
        <v>1002</v>
      </c>
      <c r="I93" s="158" t="s">
        <v>213</v>
      </c>
      <c r="J93" s="159">
        <v>4131.3</v>
      </c>
      <c r="K93" s="159">
        <v>4048.674</v>
      </c>
      <c r="L93" s="164">
        <v>0.02</v>
      </c>
      <c r="M93" s="158" t="s">
        <v>903</v>
      </c>
      <c r="N93" s="142">
        <v>30</v>
      </c>
      <c r="O93" s="142" t="s">
        <v>881</v>
      </c>
      <c r="P93" s="142" t="s">
        <v>257</v>
      </c>
      <c r="Q93" s="142" t="s">
        <v>947</v>
      </c>
      <c r="R93" s="142" t="s">
        <v>981</v>
      </c>
      <c r="S93" s="142" t="s">
        <v>882</v>
      </c>
      <c r="T93" s="142" t="s">
        <v>260</v>
      </c>
      <c r="U93" s="142">
        <v>2</v>
      </c>
      <c r="V93" s="142" t="s">
        <v>261</v>
      </c>
      <c r="W93" s="142">
        <v>18</v>
      </c>
      <c r="X93" s="142" t="s">
        <v>262</v>
      </c>
      <c r="Y93" s="142" t="s">
        <v>260</v>
      </c>
      <c r="Z93" s="142" t="s">
        <v>263</v>
      </c>
      <c r="AA93" s="142" t="s">
        <v>260</v>
      </c>
      <c r="AB93" s="142" t="s">
        <v>227</v>
      </c>
      <c r="AC93" s="142" t="s">
        <v>265</v>
      </c>
      <c r="AD93" s="142" t="s">
        <v>266</v>
      </c>
      <c r="AE93" s="142" t="s">
        <v>949</v>
      </c>
      <c r="AF93" s="142" t="s">
        <v>982</v>
      </c>
      <c r="AG93" s="142" t="s">
        <v>826</v>
      </c>
      <c r="AH93" s="142" t="s">
        <v>269</v>
      </c>
    </row>
    <row r="94" spans="1:34" ht="19.5" customHeight="1" x14ac:dyDescent="0.3">
      <c r="A94" s="158" t="s">
        <v>85</v>
      </c>
      <c r="B94" s="158" t="s">
        <v>86</v>
      </c>
      <c r="C94" s="158" t="s">
        <v>977</v>
      </c>
      <c r="D94" s="158" t="s">
        <v>4326</v>
      </c>
      <c r="E94" s="158" t="s">
        <v>1003</v>
      </c>
      <c r="F94" s="158" t="s">
        <v>227</v>
      </c>
      <c r="G94" s="158" t="s">
        <v>987</v>
      </c>
      <c r="H94" s="158" t="s">
        <v>1004</v>
      </c>
      <c r="I94" s="158" t="s">
        <v>213</v>
      </c>
      <c r="J94" s="159">
        <v>4713.87</v>
      </c>
      <c r="K94" s="159">
        <v>4619.5925999999999</v>
      </c>
      <c r="L94" s="164">
        <v>0.02</v>
      </c>
      <c r="M94" s="158" t="s">
        <v>903</v>
      </c>
      <c r="N94" s="142">
        <v>30</v>
      </c>
      <c r="O94" s="142" t="s">
        <v>881</v>
      </c>
      <c r="P94" s="142" t="s">
        <v>257</v>
      </c>
      <c r="Q94" s="142" t="s">
        <v>947</v>
      </c>
      <c r="R94" s="142" t="s">
        <v>981</v>
      </c>
      <c r="S94" s="142" t="s">
        <v>882</v>
      </c>
      <c r="T94" s="142" t="s">
        <v>260</v>
      </c>
      <c r="U94" s="142">
        <v>2</v>
      </c>
      <c r="V94" s="142" t="s">
        <v>261</v>
      </c>
      <c r="W94" s="142">
        <v>18</v>
      </c>
      <c r="X94" s="142" t="s">
        <v>262</v>
      </c>
      <c r="Y94" s="142" t="s">
        <v>260</v>
      </c>
      <c r="Z94" s="142" t="s">
        <v>263</v>
      </c>
      <c r="AA94" s="142" t="s">
        <v>260</v>
      </c>
      <c r="AB94" s="142" t="s">
        <v>227</v>
      </c>
      <c r="AC94" s="142" t="s">
        <v>265</v>
      </c>
      <c r="AD94" s="142" t="s">
        <v>266</v>
      </c>
      <c r="AE94" s="142" t="s">
        <v>953</v>
      </c>
      <c r="AF94" s="142" t="s">
        <v>982</v>
      </c>
      <c r="AG94" s="142" t="s">
        <v>826</v>
      </c>
      <c r="AH94" s="142" t="s">
        <v>269</v>
      </c>
    </row>
    <row r="95" spans="1:34" ht="19.5" customHeight="1" x14ac:dyDescent="0.3">
      <c r="A95" s="158" t="s">
        <v>85</v>
      </c>
      <c r="B95" s="158" t="s">
        <v>86</v>
      </c>
      <c r="C95" s="158" t="s">
        <v>977</v>
      </c>
      <c r="D95" s="158" t="s">
        <v>4326</v>
      </c>
      <c r="E95" s="158" t="s">
        <v>1005</v>
      </c>
      <c r="F95" s="158" t="s">
        <v>227</v>
      </c>
      <c r="G95" s="158" t="s">
        <v>987</v>
      </c>
      <c r="H95" s="158" t="s">
        <v>1006</v>
      </c>
      <c r="I95" s="158" t="s">
        <v>213</v>
      </c>
      <c r="J95" s="159">
        <v>5493.92</v>
      </c>
      <c r="K95" s="159">
        <v>5384.0415999999996</v>
      </c>
      <c r="L95" s="164">
        <v>0.02</v>
      </c>
      <c r="M95" s="158" t="s">
        <v>903</v>
      </c>
      <c r="N95" s="142">
        <v>30</v>
      </c>
      <c r="O95" s="142" t="s">
        <v>881</v>
      </c>
      <c r="P95" s="142" t="s">
        <v>257</v>
      </c>
      <c r="Q95" s="142" t="s">
        <v>947</v>
      </c>
      <c r="R95" s="142" t="s">
        <v>981</v>
      </c>
      <c r="S95" s="142" t="s">
        <v>882</v>
      </c>
      <c r="T95" s="142" t="s">
        <v>260</v>
      </c>
      <c r="U95" s="142">
        <v>2</v>
      </c>
      <c r="V95" s="142" t="s">
        <v>261</v>
      </c>
      <c r="W95" s="142">
        <v>18</v>
      </c>
      <c r="X95" s="142" t="s">
        <v>262</v>
      </c>
      <c r="Y95" s="142" t="s">
        <v>260</v>
      </c>
      <c r="Z95" s="142" t="s">
        <v>263</v>
      </c>
      <c r="AA95" s="142" t="s">
        <v>260</v>
      </c>
      <c r="AB95" s="142" t="s">
        <v>227</v>
      </c>
      <c r="AC95" s="142" t="s">
        <v>265</v>
      </c>
      <c r="AD95" s="142" t="s">
        <v>266</v>
      </c>
      <c r="AE95" s="142" t="s">
        <v>953</v>
      </c>
      <c r="AF95" s="142" t="s">
        <v>982</v>
      </c>
      <c r="AG95" s="142" t="s">
        <v>826</v>
      </c>
      <c r="AH95" s="142" t="s">
        <v>269</v>
      </c>
    </row>
    <row r="96" spans="1:34" ht="19.5" customHeight="1" x14ac:dyDescent="0.3">
      <c r="A96" s="158" t="s">
        <v>85</v>
      </c>
      <c r="B96" s="158" t="s">
        <v>86</v>
      </c>
      <c r="C96" s="158" t="s">
        <v>977</v>
      </c>
      <c r="D96" s="158" t="s">
        <v>4326</v>
      </c>
      <c r="E96" s="158" t="s">
        <v>1007</v>
      </c>
      <c r="F96" s="158" t="s">
        <v>227</v>
      </c>
      <c r="G96" s="158" t="s">
        <v>987</v>
      </c>
      <c r="H96" s="158" t="s">
        <v>1008</v>
      </c>
      <c r="I96" s="158" t="s">
        <v>213</v>
      </c>
      <c r="J96" s="159">
        <v>1623.29</v>
      </c>
      <c r="K96" s="159">
        <v>1590.8242</v>
      </c>
      <c r="L96" s="164">
        <v>0.02</v>
      </c>
      <c r="M96" s="158" t="s">
        <v>903</v>
      </c>
      <c r="N96" s="142">
        <v>30</v>
      </c>
      <c r="O96" s="142" t="s">
        <v>881</v>
      </c>
      <c r="P96" s="142" t="s">
        <v>257</v>
      </c>
      <c r="Q96" s="142" t="s">
        <v>1009</v>
      </c>
      <c r="R96" s="142" t="s">
        <v>1010</v>
      </c>
      <c r="S96" s="142" t="s">
        <v>882</v>
      </c>
      <c r="T96" s="142" t="s">
        <v>260</v>
      </c>
      <c r="U96" s="142">
        <v>1</v>
      </c>
      <c r="V96" s="142" t="s">
        <v>261</v>
      </c>
      <c r="W96" s="142">
        <v>18</v>
      </c>
      <c r="X96" s="142" t="s">
        <v>262</v>
      </c>
      <c r="Y96" s="142" t="s">
        <v>260</v>
      </c>
      <c r="Z96" s="142" t="s">
        <v>263</v>
      </c>
      <c r="AA96" s="142" t="s">
        <v>260</v>
      </c>
      <c r="AB96" s="142" t="s">
        <v>227</v>
      </c>
      <c r="AC96" s="142" t="s">
        <v>265</v>
      </c>
      <c r="AD96" s="142" t="s">
        <v>278</v>
      </c>
      <c r="AE96" s="142" t="s">
        <v>953</v>
      </c>
      <c r="AF96" s="142" t="s">
        <v>982</v>
      </c>
      <c r="AG96" s="142" t="s">
        <v>826</v>
      </c>
      <c r="AH96" s="142" t="s">
        <v>269</v>
      </c>
    </row>
    <row r="97" spans="1:34" ht="19.5" customHeight="1" x14ac:dyDescent="0.3">
      <c r="A97" s="158" t="s">
        <v>85</v>
      </c>
      <c r="B97" s="158" t="s">
        <v>86</v>
      </c>
      <c r="C97" s="158" t="s">
        <v>977</v>
      </c>
      <c r="D97" s="158" t="s">
        <v>4326</v>
      </c>
      <c r="E97" s="158" t="s">
        <v>1011</v>
      </c>
      <c r="F97" s="158" t="s">
        <v>227</v>
      </c>
      <c r="G97" s="158" t="s">
        <v>987</v>
      </c>
      <c r="H97" s="158" t="s">
        <v>1012</v>
      </c>
      <c r="I97" s="158" t="s">
        <v>213</v>
      </c>
      <c r="J97" s="159">
        <v>1944.2</v>
      </c>
      <c r="K97" s="159">
        <v>1905.316</v>
      </c>
      <c r="L97" s="164">
        <v>0.02</v>
      </c>
      <c r="M97" s="158" t="s">
        <v>903</v>
      </c>
      <c r="N97" s="142">
        <v>30</v>
      </c>
      <c r="O97" s="142" t="s">
        <v>881</v>
      </c>
      <c r="P97" s="142" t="s">
        <v>257</v>
      </c>
      <c r="Q97" s="142" t="s">
        <v>1009</v>
      </c>
      <c r="R97" s="142" t="s">
        <v>1010</v>
      </c>
      <c r="S97" s="142" t="s">
        <v>882</v>
      </c>
      <c r="T97" s="142" t="s">
        <v>260</v>
      </c>
      <c r="U97" s="142">
        <v>1</v>
      </c>
      <c r="V97" s="142" t="s">
        <v>261</v>
      </c>
      <c r="W97" s="142">
        <v>18</v>
      </c>
      <c r="X97" s="142" t="s">
        <v>262</v>
      </c>
      <c r="Y97" s="142" t="s">
        <v>260</v>
      </c>
      <c r="Z97" s="142" t="s">
        <v>263</v>
      </c>
      <c r="AA97" s="142" t="s">
        <v>260</v>
      </c>
      <c r="AB97" s="142" t="s">
        <v>227</v>
      </c>
      <c r="AC97" s="142" t="s">
        <v>265</v>
      </c>
      <c r="AD97" s="142" t="s">
        <v>278</v>
      </c>
      <c r="AE97" s="142" t="s">
        <v>953</v>
      </c>
      <c r="AF97" s="142" t="s">
        <v>982</v>
      </c>
      <c r="AG97" s="142" t="s">
        <v>826</v>
      </c>
      <c r="AH97" s="142" t="s">
        <v>269</v>
      </c>
    </row>
    <row r="98" spans="1:34" ht="19.5" customHeight="1" x14ac:dyDescent="0.3">
      <c r="A98" s="158" t="s">
        <v>85</v>
      </c>
      <c r="B98" s="158" t="s">
        <v>86</v>
      </c>
      <c r="C98" s="158" t="s">
        <v>977</v>
      </c>
      <c r="D98" s="158" t="s">
        <v>4326</v>
      </c>
      <c r="E98" s="158" t="s">
        <v>1013</v>
      </c>
      <c r="F98" s="158" t="s">
        <v>227</v>
      </c>
      <c r="G98" s="158" t="s">
        <v>987</v>
      </c>
      <c r="H98" s="158" t="s">
        <v>1014</v>
      </c>
      <c r="I98" s="158" t="s">
        <v>213</v>
      </c>
      <c r="J98" s="159">
        <v>3346.32</v>
      </c>
      <c r="K98" s="159">
        <v>3279.3935999999999</v>
      </c>
      <c r="L98" s="164">
        <v>0.02</v>
      </c>
      <c r="M98" s="158" t="s">
        <v>903</v>
      </c>
      <c r="N98" s="142">
        <v>30</v>
      </c>
      <c r="O98" s="142" t="s">
        <v>881</v>
      </c>
      <c r="P98" s="142" t="s">
        <v>257</v>
      </c>
      <c r="Q98" s="142" t="s">
        <v>1009</v>
      </c>
      <c r="R98" s="142" t="s">
        <v>1010</v>
      </c>
      <c r="S98" s="142" t="s">
        <v>882</v>
      </c>
      <c r="T98" s="142" t="s">
        <v>260</v>
      </c>
      <c r="U98" s="142">
        <v>2</v>
      </c>
      <c r="V98" s="142" t="s">
        <v>261</v>
      </c>
      <c r="W98" s="142">
        <v>18</v>
      </c>
      <c r="X98" s="142" t="s">
        <v>262</v>
      </c>
      <c r="Y98" s="142" t="s">
        <v>260</v>
      </c>
      <c r="Z98" s="142" t="s">
        <v>263</v>
      </c>
      <c r="AA98" s="142" t="s">
        <v>260</v>
      </c>
      <c r="AB98" s="142" t="s">
        <v>227</v>
      </c>
      <c r="AC98" s="142" t="s">
        <v>265</v>
      </c>
      <c r="AD98" s="142" t="s">
        <v>278</v>
      </c>
      <c r="AE98" s="142" t="s">
        <v>953</v>
      </c>
      <c r="AF98" s="142" t="s">
        <v>982</v>
      </c>
      <c r="AG98" s="142" t="s">
        <v>826</v>
      </c>
      <c r="AH98" s="142" t="s">
        <v>269</v>
      </c>
    </row>
    <row r="99" spans="1:34" ht="19.5" customHeight="1" x14ac:dyDescent="0.3">
      <c r="A99" s="158" t="s">
        <v>85</v>
      </c>
      <c r="B99" s="158" t="s">
        <v>86</v>
      </c>
      <c r="C99" s="158" t="s">
        <v>977</v>
      </c>
      <c r="D99" s="158" t="s">
        <v>4326</v>
      </c>
      <c r="E99" s="158" t="s">
        <v>1015</v>
      </c>
      <c r="F99" s="158" t="s">
        <v>227</v>
      </c>
      <c r="G99" s="158" t="s">
        <v>987</v>
      </c>
      <c r="H99" s="158" t="s">
        <v>1016</v>
      </c>
      <c r="I99" s="158" t="s">
        <v>213</v>
      </c>
      <c r="J99" s="159">
        <v>3859.77</v>
      </c>
      <c r="K99" s="159">
        <v>3782.5745999999999</v>
      </c>
      <c r="L99" s="164">
        <v>0.02</v>
      </c>
      <c r="M99" s="158" t="s">
        <v>903</v>
      </c>
      <c r="N99" s="142">
        <v>30</v>
      </c>
      <c r="O99" s="142" t="s">
        <v>881</v>
      </c>
      <c r="P99" s="142" t="s">
        <v>257</v>
      </c>
      <c r="Q99" s="142" t="s">
        <v>1009</v>
      </c>
      <c r="R99" s="142" t="s">
        <v>1010</v>
      </c>
      <c r="S99" s="142" t="s">
        <v>882</v>
      </c>
      <c r="T99" s="142" t="s">
        <v>260</v>
      </c>
      <c r="U99" s="142">
        <v>2</v>
      </c>
      <c r="V99" s="142" t="s">
        <v>261</v>
      </c>
      <c r="W99" s="142">
        <v>18</v>
      </c>
      <c r="X99" s="142" t="s">
        <v>262</v>
      </c>
      <c r="Y99" s="142" t="s">
        <v>260</v>
      </c>
      <c r="Z99" s="142" t="s">
        <v>263</v>
      </c>
      <c r="AA99" s="142" t="s">
        <v>260</v>
      </c>
      <c r="AB99" s="142" t="s">
        <v>227</v>
      </c>
      <c r="AC99" s="142" t="s">
        <v>265</v>
      </c>
      <c r="AD99" s="142" t="s">
        <v>278</v>
      </c>
      <c r="AE99" s="142" t="s">
        <v>953</v>
      </c>
      <c r="AF99" s="142" t="s">
        <v>982</v>
      </c>
      <c r="AG99" s="142" t="s">
        <v>826</v>
      </c>
      <c r="AH99" s="142" t="s">
        <v>269</v>
      </c>
    </row>
    <row r="100" spans="1:34" ht="19.5" customHeight="1" x14ac:dyDescent="0.3">
      <c r="A100" s="158" t="s">
        <v>85</v>
      </c>
      <c r="B100" s="158" t="s">
        <v>86</v>
      </c>
      <c r="C100" s="158" t="s">
        <v>977</v>
      </c>
      <c r="D100" s="158" t="s">
        <v>4326</v>
      </c>
      <c r="E100" s="158" t="s">
        <v>1017</v>
      </c>
      <c r="F100" s="158" t="s">
        <v>227</v>
      </c>
      <c r="G100" s="158" t="s">
        <v>987</v>
      </c>
      <c r="H100" s="158" t="s">
        <v>1018</v>
      </c>
      <c r="I100" s="158" t="s">
        <v>213</v>
      </c>
      <c r="J100" s="159">
        <v>2274.98</v>
      </c>
      <c r="K100" s="159">
        <v>2229.4803999999999</v>
      </c>
      <c r="L100" s="164">
        <v>0.02</v>
      </c>
      <c r="M100" s="158" t="s">
        <v>903</v>
      </c>
      <c r="N100" s="142">
        <v>30</v>
      </c>
      <c r="O100" s="142" t="s">
        <v>881</v>
      </c>
      <c r="P100" s="142" t="s">
        <v>257</v>
      </c>
      <c r="Q100" s="142" t="s">
        <v>1009</v>
      </c>
      <c r="R100" s="142" t="s">
        <v>1010</v>
      </c>
      <c r="S100" s="142" t="s">
        <v>882</v>
      </c>
      <c r="T100" s="142" t="s">
        <v>260</v>
      </c>
      <c r="U100" s="142">
        <v>1</v>
      </c>
      <c r="V100" s="142" t="s">
        <v>261</v>
      </c>
      <c r="W100" s="142">
        <v>18</v>
      </c>
      <c r="X100" s="142" t="s">
        <v>262</v>
      </c>
      <c r="Y100" s="142" t="s">
        <v>260</v>
      </c>
      <c r="Z100" s="142" t="s">
        <v>263</v>
      </c>
      <c r="AA100" s="142" t="s">
        <v>260</v>
      </c>
      <c r="AB100" s="142" t="s">
        <v>227</v>
      </c>
      <c r="AC100" s="142" t="s">
        <v>265</v>
      </c>
      <c r="AD100" s="142" t="s">
        <v>266</v>
      </c>
      <c r="AE100" s="142" t="s">
        <v>953</v>
      </c>
      <c r="AF100" s="142" t="s">
        <v>982</v>
      </c>
      <c r="AG100" s="142" t="s">
        <v>826</v>
      </c>
      <c r="AH100" s="142" t="s">
        <v>269</v>
      </c>
    </row>
    <row r="101" spans="1:34" ht="19.5" customHeight="1" x14ac:dyDescent="0.3">
      <c r="A101" s="158" t="s">
        <v>85</v>
      </c>
      <c r="B101" s="158" t="s">
        <v>86</v>
      </c>
      <c r="C101" s="158" t="s">
        <v>977</v>
      </c>
      <c r="D101" s="158" t="s">
        <v>4326</v>
      </c>
      <c r="E101" s="158" t="s">
        <v>1019</v>
      </c>
      <c r="F101" s="158" t="s">
        <v>227</v>
      </c>
      <c r="G101" s="158" t="s">
        <v>987</v>
      </c>
      <c r="H101" s="158" t="s">
        <v>1020</v>
      </c>
      <c r="I101" s="158" t="s">
        <v>213</v>
      </c>
      <c r="J101" s="159">
        <v>2714.38</v>
      </c>
      <c r="K101" s="159">
        <v>2660.0924</v>
      </c>
      <c r="L101" s="164">
        <v>0.02</v>
      </c>
      <c r="M101" s="158" t="s">
        <v>903</v>
      </c>
      <c r="N101" s="142">
        <v>30</v>
      </c>
      <c r="O101" s="142" t="s">
        <v>881</v>
      </c>
      <c r="P101" s="142" t="s">
        <v>257</v>
      </c>
      <c r="Q101" s="142" t="s">
        <v>1009</v>
      </c>
      <c r="R101" s="142" t="s">
        <v>1010</v>
      </c>
      <c r="S101" s="142" t="s">
        <v>882</v>
      </c>
      <c r="T101" s="142" t="s">
        <v>260</v>
      </c>
      <c r="U101" s="142">
        <v>1</v>
      </c>
      <c r="V101" s="142" t="s">
        <v>261</v>
      </c>
      <c r="W101" s="142">
        <v>18</v>
      </c>
      <c r="X101" s="142" t="s">
        <v>262</v>
      </c>
      <c r="Y101" s="142" t="s">
        <v>260</v>
      </c>
      <c r="Z101" s="142" t="s">
        <v>263</v>
      </c>
      <c r="AA101" s="142" t="s">
        <v>260</v>
      </c>
      <c r="AB101" s="142" t="s">
        <v>227</v>
      </c>
      <c r="AC101" s="142" t="s">
        <v>265</v>
      </c>
      <c r="AD101" s="142" t="s">
        <v>266</v>
      </c>
      <c r="AE101" s="142" t="s">
        <v>953</v>
      </c>
      <c r="AF101" s="142" t="s">
        <v>982</v>
      </c>
      <c r="AG101" s="142" t="s">
        <v>826</v>
      </c>
      <c r="AH101" s="142" t="s">
        <v>269</v>
      </c>
    </row>
    <row r="102" spans="1:34" ht="19.5" customHeight="1" x14ac:dyDescent="0.3">
      <c r="A102" s="158" t="s">
        <v>85</v>
      </c>
      <c r="B102" s="158" t="s">
        <v>86</v>
      </c>
      <c r="C102" s="158" t="s">
        <v>977</v>
      </c>
      <c r="D102" s="158" t="s">
        <v>4326</v>
      </c>
      <c r="E102" s="158" t="s">
        <v>1021</v>
      </c>
      <c r="F102" s="158" t="s">
        <v>227</v>
      </c>
      <c r="G102" s="158" t="s">
        <v>987</v>
      </c>
      <c r="H102" s="158" t="s">
        <v>1022</v>
      </c>
      <c r="I102" s="158" t="s">
        <v>213</v>
      </c>
      <c r="J102" s="159">
        <v>3899.26</v>
      </c>
      <c r="K102" s="159">
        <v>3821.2748000000001</v>
      </c>
      <c r="L102" s="164">
        <v>0.02</v>
      </c>
      <c r="M102" s="158" t="s">
        <v>903</v>
      </c>
      <c r="N102" s="142">
        <v>30</v>
      </c>
      <c r="O102" s="142" t="s">
        <v>881</v>
      </c>
      <c r="P102" s="142" t="s">
        <v>257</v>
      </c>
      <c r="Q102" s="142" t="s">
        <v>1009</v>
      </c>
      <c r="R102" s="142" t="s">
        <v>1010</v>
      </c>
      <c r="S102" s="142" t="s">
        <v>882</v>
      </c>
      <c r="T102" s="142" t="s">
        <v>260</v>
      </c>
      <c r="U102" s="142">
        <v>2</v>
      </c>
      <c r="V102" s="142" t="s">
        <v>261</v>
      </c>
      <c r="W102" s="142">
        <v>18</v>
      </c>
      <c r="X102" s="142" t="s">
        <v>262</v>
      </c>
      <c r="Y102" s="142" t="s">
        <v>260</v>
      </c>
      <c r="Z102" s="142" t="s">
        <v>263</v>
      </c>
      <c r="AA102" s="142" t="s">
        <v>260</v>
      </c>
      <c r="AB102" s="142" t="s">
        <v>227</v>
      </c>
      <c r="AC102" s="142" t="s">
        <v>265</v>
      </c>
      <c r="AD102" s="142" t="s">
        <v>266</v>
      </c>
      <c r="AE102" s="142" t="s">
        <v>953</v>
      </c>
      <c r="AF102" s="142" t="s">
        <v>982</v>
      </c>
      <c r="AG102" s="142" t="s">
        <v>826</v>
      </c>
      <c r="AH102" s="142" t="s">
        <v>269</v>
      </c>
    </row>
    <row r="103" spans="1:34" ht="19.5" customHeight="1" x14ac:dyDescent="0.3">
      <c r="A103" s="158" t="s">
        <v>85</v>
      </c>
      <c r="B103" s="158" t="s">
        <v>86</v>
      </c>
      <c r="C103" s="158" t="s">
        <v>977</v>
      </c>
      <c r="D103" s="158" t="s">
        <v>4326</v>
      </c>
      <c r="E103" s="158" t="s">
        <v>1023</v>
      </c>
      <c r="F103" s="158" t="s">
        <v>227</v>
      </c>
      <c r="G103" s="158" t="s">
        <v>987</v>
      </c>
      <c r="H103" s="158" t="s">
        <v>1024</v>
      </c>
      <c r="I103" s="158" t="s">
        <v>213</v>
      </c>
      <c r="J103" s="159">
        <v>4536.1400000000003</v>
      </c>
      <c r="K103" s="159">
        <v>4445.4171999999999</v>
      </c>
      <c r="L103" s="164">
        <v>0.02</v>
      </c>
      <c r="M103" s="158" t="s">
        <v>903</v>
      </c>
      <c r="N103" s="142">
        <v>30</v>
      </c>
      <c r="O103" s="142" t="s">
        <v>881</v>
      </c>
      <c r="P103" s="142" t="s">
        <v>257</v>
      </c>
      <c r="Q103" s="142" t="s">
        <v>1009</v>
      </c>
      <c r="R103" s="142" t="s">
        <v>1010</v>
      </c>
      <c r="S103" s="142" t="s">
        <v>882</v>
      </c>
      <c r="T103" s="142" t="s">
        <v>260</v>
      </c>
      <c r="U103" s="142">
        <v>2</v>
      </c>
      <c r="V103" s="142" t="s">
        <v>261</v>
      </c>
      <c r="W103" s="142">
        <v>18</v>
      </c>
      <c r="X103" s="142" t="s">
        <v>262</v>
      </c>
      <c r="Y103" s="142" t="s">
        <v>260</v>
      </c>
      <c r="Z103" s="142" t="s">
        <v>263</v>
      </c>
      <c r="AA103" s="142" t="s">
        <v>260</v>
      </c>
      <c r="AB103" s="142" t="s">
        <v>227</v>
      </c>
      <c r="AC103" s="142" t="s">
        <v>265</v>
      </c>
      <c r="AD103" s="142" t="s">
        <v>266</v>
      </c>
      <c r="AE103" s="142" t="s">
        <v>953</v>
      </c>
      <c r="AF103" s="142" t="s">
        <v>982</v>
      </c>
      <c r="AG103" s="142" t="s">
        <v>826</v>
      </c>
      <c r="AH103" s="142" t="s">
        <v>269</v>
      </c>
    </row>
    <row r="104" spans="1:34" ht="19.5" customHeight="1" x14ac:dyDescent="0.3">
      <c r="A104" s="158" t="s">
        <v>85</v>
      </c>
      <c r="B104" s="158" t="s">
        <v>86</v>
      </c>
      <c r="C104" s="158" t="s">
        <v>977</v>
      </c>
      <c r="D104" s="158" t="s">
        <v>4326</v>
      </c>
      <c r="E104" s="158" t="s">
        <v>1025</v>
      </c>
      <c r="F104" s="158" t="s">
        <v>227</v>
      </c>
      <c r="G104" s="158" t="s">
        <v>987</v>
      </c>
      <c r="H104" s="158" t="s">
        <v>1026</v>
      </c>
      <c r="I104" s="158" t="s">
        <v>213</v>
      </c>
      <c r="J104" s="159">
        <v>5118.71</v>
      </c>
      <c r="K104" s="159">
        <v>5016.3357999999998</v>
      </c>
      <c r="L104" s="164">
        <v>0.02</v>
      </c>
      <c r="M104" s="158" t="s">
        <v>903</v>
      </c>
      <c r="N104" s="142">
        <v>30</v>
      </c>
      <c r="O104" s="142" t="s">
        <v>881</v>
      </c>
      <c r="P104" s="142" t="s">
        <v>257</v>
      </c>
      <c r="Q104" s="142" t="s">
        <v>1009</v>
      </c>
      <c r="R104" s="142" t="s">
        <v>1010</v>
      </c>
      <c r="S104" s="142" t="s">
        <v>882</v>
      </c>
      <c r="T104" s="142" t="s">
        <v>260</v>
      </c>
      <c r="U104" s="142">
        <v>2</v>
      </c>
      <c r="V104" s="142" t="s">
        <v>261</v>
      </c>
      <c r="W104" s="142">
        <v>18</v>
      </c>
      <c r="X104" s="142" t="s">
        <v>262</v>
      </c>
      <c r="Y104" s="142" t="s">
        <v>260</v>
      </c>
      <c r="Z104" s="142" t="s">
        <v>263</v>
      </c>
      <c r="AA104" s="142" t="s">
        <v>260</v>
      </c>
      <c r="AB104" s="142" t="s">
        <v>227</v>
      </c>
      <c r="AC104" s="142" t="s">
        <v>265</v>
      </c>
      <c r="AD104" s="142" t="s">
        <v>266</v>
      </c>
      <c r="AE104" s="142" t="s">
        <v>953</v>
      </c>
      <c r="AF104" s="142" t="s">
        <v>982</v>
      </c>
      <c r="AG104" s="142" t="s">
        <v>826</v>
      </c>
      <c r="AH104" s="142" t="s">
        <v>269</v>
      </c>
    </row>
    <row r="105" spans="1:34" ht="19.5" customHeight="1" x14ac:dyDescent="0.3">
      <c r="A105" s="158" t="s">
        <v>85</v>
      </c>
      <c r="B105" s="158" t="s">
        <v>86</v>
      </c>
      <c r="C105" s="158" t="s">
        <v>977</v>
      </c>
      <c r="D105" s="158" t="s">
        <v>4326</v>
      </c>
      <c r="E105" s="158" t="s">
        <v>1027</v>
      </c>
      <c r="F105" s="158" t="s">
        <v>227</v>
      </c>
      <c r="G105" s="158" t="s">
        <v>987</v>
      </c>
      <c r="H105" s="158" t="s">
        <v>1028</v>
      </c>
      <c r="I105" s="158" t="s">
        <v>213</v>
      </c>
      <c r="J105" s="159">
        <v>5898.76</v>
      </c>
      <c r="K105" s="159">
        <v>5780.7848000000004</v>
      </c>
      <c r="L105" s="164">
        <v>0.02</v>
      </c>
      <c r="M105" s="158" t="s">
        <v>903</v>
      </c>
      <c r="N105" s="142">
        <v>30</v>
      </c>
      <c r="O105" s="142" t="s">
        <v>881</v>
      </c>
      <c r="P105" s="142" t="s">
        <v>257</v>
      </c>
      <c r="Q105" s="142" t="s">
        <v>1009</v>
      </c>
      <c r="R105" s="142" t="s">
        <v>1010</v>
      </c>
      <c r="S105" s="142" t="s">
        <v>882</v>
      </c>
      <c r="T105" s="142" t="s">
        <v>260</v>
      </c>
      <c r="U105" s="142">
        <v>2</v>
      </c>
      <c r="V105" s="142" t="s">
        <v>261</v>
      </c>
      <c r="W105" s="142">
        <v>18</v>
      </c>
      <c r="X105" s="142" t="s">
        <v>262</v>
      </c>
      <c r="Y105" s="142" t="s">
        <v>260</v>
      </c>
      <c r="Z105" s="142" t="s">
        <v>263</v>
      </c>
      <c r="AA105" s="142" t="s">
        <v>260</v>
      </c>
      <c r="AB105" s="142" t="s">
        <v>227</v>
      </c>
      <c r="AC105" s="142" t="s">
        <v>265</v>
      </c>
      <c r="AD105" s="142" t="s">
        <v>266</v>
      </c>
      <c r="AE105" s="142" t="s">
        <v>953</v>
      </c>
      <c r="AF105" s="142" t="s">
        <v>982</v>
      </c>
      <c r="AG105" s="142" t="s">
        <v>826</v>
      </c>
      <c r="AH105" s="142" t="s">
        <v>269</v>
      </c>
    </row>
    <row r="106" spans="1:34" ht="19.5" customHeight="1" x14ac:dyDescent="0.3">
      <c r="A106" s="158" t="s">
        <v>85</v>
      </c>
      <c r="B106" s="158" t="s">
        <v>86</v>
      </c>
      <c r="C106" s="158" t="s">
        <v>977</v>
      </c>
      <c r="D106" s="158" t="s">
        <v>4326</v>
      </c>
      <c r="E106" s="158" t="s">
        <v>1029</v>
      </c>
      <c r="F106" s="158" t="s">
        <v>227</v>
      </c>
      <c r="G106" s="158" t="s">
        <v>987</v>
      </c>
      <c r="H106" s="158" t="s">
        <v>1030</v>
      </c>
      <c r="I106" s="158" t="s">
        <v>213</v>
      </c>
      <c r="J106" s="159">
        <v>3209.07</v>
      </c>
      <c r="K106" s="159">
        <v>3144.8886000000002</v>
      </c>
      <c r="L106" s="164">
        <v>0.02</v>
      </c>
      <c r="M106" s="158" t="s">
        <v>903</v>
      </c>
      <c r="N106" s="142">
        <v>30</v>
      </c>
      <c r="O106" s="142" t="s">
        <v>881</v>
      </c>
      <c r="P106" s="142" t="s">
        <v>257</v>
      </c>
      <c r="Q106" s="142" t="s">
        <v>1031</v>
      </c>
      <c r="R106" s="142" t="s">
        <v>1032</v>
      </c>
      <c r="S106" s="142" t="s">
        <v>882</v>
      </c>
      <c r="T106" s="142" t="s">
        <v>1033</v>
      </c>
      <c r="U106" s="142">
        <v>1</v>
      </c>
      <c r="V106" s="142" t="s">
        <v>808</v>
      </c>
      <c r="W106" s="142">
        <v>25</v>
      </c>
      <c r="X106" s="142" t="s">
        <v>262</v>
      </c>
      <c r="Y106" s="142" t="s">
        <v>260</v>
      </c>
      <c r="Z106" s="142" t="s">
        <v>263</v>
      </c>
      <c r="AA106" s="142" t="s">
        <v>260</v>
      </c>
      <c r="AB106" s="142" t="s">
        <v>227</v>
      </c>
      <c r="AC106" s="142" t="s">
        <v>265</v>
      </c>
      <c r="AD106" s="142" t="s">
        <v>278</v>
      </c>
      <c r="AE106" s="142" t="s">
        <v>953</v>
      </c>
      <c r="AF106" s="142" t="s">
        <v>982</v>
      </c>
      <c r="AG106" s="142" t="s">
        <v>826</v>
      </c>
      <c r="AH106" s="142" t="s">
        <v>269</v>
      </c>
    </row>
    <row r="107" spans="1:34" ht="19.5" customHeight="1" x14ac:dyDescent="0.3">
      <c r="A107" s="158" t="s">
        <v>85</v>
      </c>
      <c r="B107" s="158" t="s">
        <v>86</v>
      </c>
      <c r="C107" s="158" t="s">
        <v>977</v>
      </c>
      <c r="D107" s="158" t="s">
        <v>4326</v>
      </c>
      <c r="E107" s="158" t="s">
        <v>1034</v>
      </c>
      <c r="F107" s="158" t="s">
        <v>227</v>
      </c>
      <c r="G107" s="158" t="s">
        <v>987</v>
      </c>
      <c r="H107" s="158" t="s">
        <v>1035</v>
      </c>
      <c r="I107" s="158" t="s">
        <v>213</v>
      </c>
      <c r="J107" s="159">
        <v>3525.04</v>
      </c>
      <c r="K107" s="159">
        <v>3454.5392000000002</v>
      </c>
      <c r="L107" s="164">
        <v>0.02</v>
      </c>
      <c r="M107" s="158" t="s">
        <v>903</v>
      </c>
      <c r="N107" s="142">
        <v>30</v>
      </c>
      <c r="O107" s="142" t="s">
        <v>881</v>
      </c>
      <c r="P107" s="142" t="s">
        <v>257</v>
      </c>
      <c r="Q107" s="142" t="s">
        <v>1031</v>
      </c>
      <c r="R107" s="142" t="s">
        <v>1032</v>
      </c>
      <c r="S107" s="142" t="s">
        <v>882</v>
      </c>
      <c r="T107" s="142" t="s">
        <v>1033</v>
      </c>
      <c r="U107" s="142">
        <v>1</v>
      </c>
      <c r="V107" s="142" t="s">
        <v>812</v>
      </c>
      <c r="W107" s="142">
        <v>25</v>
      </c>
      <c r="X107" s="142" t="s">
        <v>262</v>
      </c>
      <c r="Y107" s="142" t="s">
        <v>260</v>
      </c>
      <c r="Z107" s="142" t="s">
        <v>263</v>
      </c>
      <c r="AA107" s="142" t="s">
        <v>260</v>
      </c>
      <c r="AB107" s="142" t="s">
        <v>227</v>
      </c>
      <c r="AC107" s="142" t="s">
        <v>265</v>
      </c>
      <c r="AD107" s="142" t="s">
        <v>278</v>
      </c>
      <c r="AE107" s="142" t="s">
        <v>953</v>
      </c>
      <c r="AF107" s="142" t="s">
        <v>982</v>
      </c>
      <c r="AG107" s="142" t="s">
        <v>826</v>
      </c>
      <c r="AH107" s="142" t="s">
        <v>269</v>
      </c>
    </row>
    <row r="108" spans="1:34" ht="19.5" customHeight="1" x14ac:dyDescent="0.3">
      <c r="A108" s="158" t="s">
        <v>85</v>
      </c>
      <c r="B108" s="158" t="s">
        <v>86</v>
      </c>
      <c r="C108" s="158" t="s">
        <v>977</v>
      </c>
      <c r="D108" s="158" t="s">
        <v>4326</v>
      </c>
      <c r="E108" s="158" t="s">
        <v>1036</v>
      </c>
      <c r="F108" s="158" t="s">
        <v>227</v>
      </c>
      <c r="G108" s="158" t="s">
        <v>987</v>
      </c>
      <c r="H108" s="158" t="s">
        <v>1037</v>
      </c>
      <c r="I108" s="158" t="s">
        <v>213</v>
      </c>
      <c r="J108" s="159">
        <v>3865.69</v>
      </c>
      <c r="K108" s="159">
        <v>3788.3762000000002</v>
      </c>
      <c r="L108" s="164">
        <v>0.02</v>
      </c>
      <c r="M108" s="158" t="s">
        <v>903</v>
      </c>
      <c r="N108" s="142">
        <v>30</v>
      </c>
      <c r="O108" s="142" t="s">
        <v>881</v>
      </c>
      <c r="P108" s="142" t="s">
        <v>257</v>
      </c>
      <c r="Q108" s="142" t="s">
        <v>1031</v>
      </c>
      <c r="R108" s="142" t="s">
        <v>1032</v>
      </c>
      <c r="S108" s="142" t="s">
        <v>882</v>
      </c>
      <c r="T108" s="142" t="s">
        <v>1033</v>
      </c>
      <c r="U108" s="142">
        <v>1</v>
      </c>
      <c r="V108" s="142" t="s">
        <v>816</v>
      </c>
      <c r="W108" s="142">
        <v>25</v>
      </c>
      <c r="X108" s="142" t="s">
        <v>262</v>
      </c>
      <c r="Y108" s="142" t="s">
        <v>260</v>
      </c>
      <c r="Z108" s="142" t="s">
        <v>263</v>
      </c>
      <c r="AA108" s="142" t="s">
        <v>260</v>
      </c>
      <c r="AB108" s="142" t="s">
        <v>227</v>
      </c>
      <c r="AC108" s="142" t="s">
        <v>265</v>
      </c>
      <c r="AD108" s="142" t="s">
        <v>266</v>
      </c>
      <c r="AE108" s="142" t="s">
        <v>953</v>
      </c>
      <c r="AF108" s="142" t="s">
        <v>982</v>
      </c>
      <c r="AG108" s="142" t="s">
        <v>826</v>
      </c>
      <c r="AH108" s="142" t="s">
        <v>269</v>
      </c>
    </row>
    <row r="109" spans="1:34" ht="19.5" customHeight="1" x14ac:dyDescent="0.3">
      <c r="A109" s="158" t="s">
        <v>85</v>
      </c>
      <c r="B109" s="158" t="s">
        <v>86</v>
      </c>
      <c r="C109" s="158" t="s">
        <v>977</v>
      </c>
      <c r="D109" s="158" t="s">
        <v>4326</v>
      </c>
      <c r="E109" s="158" t="s">
        <v>1038</v>
      </c>
      <c r="F109" s="158" t="s">
        <v>227</v>
      </c>
      <c r="G109" s="158" t="s">
        <v>987</v>
      </c>
      <c r="H109" s="158" t="s">
        <v>1039</v>
      </c>
      <c r="I109" s="158" t="s">
        <v>213</v>
      </c>
      <c r="J109" s="159">
        <v>4314.96</v>
      </c>
      <c r="K109" s="159">
        <v>4228.6607999999997</v>
      </c>
      <c r="L109" s="164">
        <v>0.02</v>
      </c>
      <c r="M109" s="158" t="s">
        <v>903</v>
      </c>
      <c r="N109" s="142">
        <v>30</v>
      </c>
      <c r="O109" s="142" t="s">
        <v>881</v>
      </c>
      <c r="P109" s="142" t="s">
        <v>257</v>
      </c>
      <c r="Q109" s="142" t="s">
        <v>1031</v>
      </c>
      <c r="R109" s="142" t="s">
        <v>1032</v>
      </c>
      <c r="S109" s="142" t="s">
        <v>882</v>
      </c>
      <c r="T109" s="142" t="s">
        <v>1033</v>
      </c>
      <c r="U109" s="142">
        <v>1</v>
      </c>
      <c r="V109" s="142" t="s">
        <v>1040</v>
      </c>
      <c r="W109" s="142">
        <v>25</v>
      </c>
      <c r="X109" s="142" t="s">
        <v>262</v>
      </c>
      <c r="Y109" s="142" t="s">
        <v>260</v>
      </c>
      <c r="Z109" s="142" t="s">
        <v>263</v>
      </c>
      <c r="AA109" s="142" t="s">
        <v>260</v>
      </c>
      <c r="AB109" s="142" t="s">
        <v>227</v>
      </c>
      <c r="AC109" s="142" t="s">
        <v>265</v>
      </c>
      <c r="AD109" s="142" t="s">
        <v>266</v>
      </c>
      <c r="AE109" s="142" t="s">
        <v>953</v>
      </c>
      <c r="AF109" s="142" t="s">
        <v>982</v>
      </c>
      <c r="AG109" s="142" t="s">
        <v>826</v>
      </c>
      <c r="AH109" s="142" t="s">
        <v>269</v>
      </c>
    </row>
    <row r="110" spans="1:34" ht="19.5" customHeight="1" x14ac:dyDescent="0.3">
      <c r="A110" s="158" t="s">
        <v>85</v>
      </c>
      <c r="B110" s="158" t="s">
        <v>86</v>
      </c>
      <c r="C110" s="158" t="s">
        <v>977</v>
      </c>
      <c r="D110" s="158" t="s">
        <v>4326</v>
      </c>
      <c r="E110" s="158" t="s">
        <v>1041</v>
      </c>
      <c r="F110" s="158" t="s">
        <v>227</v>
      </c>
      <c r="G110" s="158" t="s">
        <v>987</v>
      </c>
      <c r="H110" s="158" t="s">
        <v>1042</v>
      </c>
      <c r="I110" s="158" t="s">
        <v>213</v>
      </c>
      <c r="J110" s="159">
        <v>7079.7</v>
      </c>
      <c r="K110" s="159">
        <v>6938.1059999999998</v>
      </c>
      <c r="L110" s="164">
        <v>0.02</v>
      </c>
      <c r="M110" s="158" t="s">
        <v>903</v>
      </c>
      <c r="N110" s="142">
        <v>30</v>
      </c>
      <c r="O110" s="142" t="s">
        <v>881</v>
      </c>
      <c r="P110" s="142" t="s">
        <v>257</v>
      </c>
      <c r="Q110" s="142" t="s">
        <v>1031</v>
      </c>
      <c r="R110" s="142" t="s">
        <v>1032</v>
      </c>
      <c r="S110" s="142" t="s">
        <v>882</v>
      </c>
      <c r="T110" s="142" t="s">
        <v>1033</v>
      </c>
      <c r="U110" s="142">
        <v>2</v>
      </c>
      <c r="V110" s="142" t="s">
        <v>1043</v>
      </c>
      <c r="W110" s="142">
        <v>25</v>
      </c>
      <c r="X110" s="142" t="s">
        <v>262</v>
      </c>
      <c r="Y110" s="142" t="s">
        <v>260</v>
      </c>
      <c r="Z110" s="142" t="s">
        <v>263</v>
      </c>
      <c r="AA110" s="142" t="s">
        <v>260</v>
      </c>
      <c r="AB110" s="142" t="s">
        <v>227</v>
      </c>
      <c r="AC110" s="142" t="s">
        <v>265</v>
      </c>
      <c r="AD110" s="142" t="s">
        <v>266</v>
      </c>
      <c r="AE110" s="142" t="s">
        <v>953</v>
      </c>
      <c r="AF110" s="142" t="s">
        <v>982</v>
      </c>
      <c r="AG110" s="142" t="s">
        <v>826</v>
      </c>
      <c r="AH110" s="142" t="s">
        <v>269</v>
      </c>
    </row>
    <row r="111" spans="1:34" ht="19.5" customHeight="1" x14ac:dyDescent="0.3">
      <c r="A111" s="158" t="s">
        <v>85</v>
      </c>
      <c r="B111" s="158" t="s">
        <v>86</v>
      </c>
      <c r="C111" s="158" t="s">
        <v>977</v>
      </c>
      <c r="D111" s="158" t="s">
        <v>4326</v>
      </c>
      <c r="E111" s="158" t="s">
        <v>1044</v>
      </c>
      <c r="F111" s="158" t="s">
        <v>227</v>
      </c>
      <c r="G111" s="158" t="s">
        <v>987</v>
      </c>
      <c r="H111" s="158" t="s">
        <v>1045</v>
      </c>
      <c r="I111" s="158" t="s">
        <v>213</v>
      </c>
      <c r="J111" s="159">
        <v>7726.45</v>
      </c>
      <c r="K111" s="159">
        <v>7571.9210000000003</v>
      </c>
      <c r="L111" s="164">
        <v>0.02</v>
      </c>
      <c r="M111" s="158" t="s">
        <v>903</v>
      </c>
      <c r="N111" s="142">
        <v>30</v>
      </c>
      <c r="O111" s="142" t="s">
        <v>881</v>
      </c>
      <c r="P111" s="142" t="s">
        <v>257</v>
      </c>
      <c r="Q111" s="142" t="s">
        <v>1031</v>
      </c>
      <c r="R111" s="142" t="s">
        <v>1032</v>
      </c>
      <c r="S111" s="142" t="s">
        <v>882</v>
      </c>
      <c r="T111" s="142" t="s">
        <v>1033</v>
      </c>
      <c r="U111" s="142">
        <v>2</v>
      </c>
      <c r="V111" s="142" t="s">
        <v>1046</v>
      </c>
      <c r="W111" s="142">
        <v>25</v>
      </c>
      <c r="X111" s="142" t="s">
        <v>262</v>
      </c>
      <c r="Y111" s="142" t="s">
        <v>260</v>
      </c>
      <c r="Z111" s="142" t="s">
        <v>263</v>
      </c>
      <c r="AA111" s="142" t="s">
        <v>260</v>
      </c>
      <c r="AB111" s="142" t="s">
        <v>227</v>
      </c>
      <c r="AC111" s="142" t="s">
        <v>265</v>
      </c>
      <c r="AD111" s="142" t="s">
        <v>266</v>
      </c>
      <c r="AE111" s="142" t="s">
        <v>953</v>
      </c>
      <c r="AF111" s="142" t="s">
        <v>982</v>
      </c>
      <c r="AG111" s="142" t="s">
        <v>826</v>
      </c>
      <c r="AH111" s="142" t="s">
        <v>269</v>
      </c>
    </row>
    <row r="112" spans="1:34" ht="19.5" customHeight="1" x14ac:dyDescent="0.3">
      <c r="A112" s="158" t="s">
        <v>85</v>
      </c>
      <c r="B112" s="158" t="s">
        <v>86</v>
      </c>
      <c r="C112" s="158" t="s">
        <v>1047</v>
      </c>
      <c r="D112" s="158" t="s">
        <v>4326</v>
      </c>
      <c r="E112" s="158" t="s">
        <v>1048</v>
      </c>
      <c r="F112" s="158" t="s">
        <v>227</v>
      </c>
      <c r="G112" s="158" t="s">
        <v>1049</v>
      </c>
      <c r="H112" s="158" t="s">
        <v>1050</v>
      </c>
      <c r="I112" s="158" t="s">
        <v>213</v>
      </c>
      <c r="J112" s="159">
        <v>390.03</v>
      </c>
      <c r="K112" s="159">
        <v>382.2294</v>
      </c>
      <c r="L112" s="164">
        <v>0.02</v>
      </c>
      <c r="M112" s="158" t="s">
        <v>227</v>
      </c>
      <c r="N112" s="142">
        <v>30</v>
      </c>
      <c r="O112" s="142" t="s">
        <v>881</v>
      </c>
      <c r="P112" s="142" t="s">
        <v>257</v>
      </c>
      <c r="Q112" s="142" t="s">
        <v>1051</v>
      </c>
      <c r="R112" s="142" t="s">
        <v>1052</v>
      </c>
      <c r="S112" s="142">
        <v>0.99</v>
      </c>
      <c r="T112" s="142" t="s">
        <v>260</v>
      </c>
      <c r="U112" s="142">
        <v>0.01</v>
      </c>
      <c r="V112" s="142" t="s">
        <v>1053</v>
      </c>
      <c r="W112" s="142">
        <v>25</v>
      </c>
      <c r="X112" s="142" t="s">
        <v>1054</v>
      </c>
      <c r="Y112" s="142" t="s">
        <v>265</v>
      </c>
      <c r="Z112" s="142" t="s">
        <v>227</v>
      </c>
      <c r="AA112" s="142" t="s">
        <v>265</v>
      </c>
      <c r="AB112" s="142" t="s">
        <v>1055</v>
      </c>
      <c r="AC112" s="142" t="s">
        <v>265</v>
      </c>
      <c r="AD112" s="142" t="s">
        <v>1056</v>
      </c>
      <c r="AE112" s="142" t="s">
        <v>1057</v>
      </c>
      <c r="AF112" s="142" t="s">
        <v>1058</v>
      </c>
      <c r="AG112" s="142" t="s">
        <v>265</v>
      </c>
      <c r="AH112" s="142" t="s">
        <v>265</v>
      </c>
    </row>
    <row r="113" spans="1:34" ht="19.5" customHeight="1" x14ac:dyDescent="0.3">
      <c r="A113" s="158" t="s">
        <v>85</v>
      </c>
      <c r="B113" s="158" t="s">
        <v>86</v>
      </c>
      <c r="C113" s="158" t="s">
        <v>1047</v>
      </c>
      <c r="D113" s="158" t="s">
        <v>4326</v>
      </c>
      <c r="E113" s="158" t="s">
        <v>1059</v>
      </c>
      <c r="F113" s="158" t="s">
        <v>227</v>
      </c>
      <c r="G113" s="158" t="s">
        <v>1060</v>
      </c>
      <c r="H113" s="158" t="s">
        <v>1061</v>
      </c>
      <c r="I113" s="158" t="s">
        <v>213</v>
      </c>
      <c r="J113" s="159">
        <v>722.78</v>
      </c>
      <c r="K113" s="159">
        <v>708.32439999999997</v>
      </c>
      <c r="L113" s="164">
        <v>0.02</v>
      </c>
      <c r="M113" s="158" t="s">
        <v>227</v>
      </c>
      <c r="N113" s="142">
        <v>30</v>
      </c>
      <c r="O113" s="142" t="s">
        <v>881</v>
      </c>
      <c r="P113" s="142" t="s">
        <v>257</v>
      </c>
      <c r="Q113" s="142" t="s">
        <v>1062</v>
      </c>
      <c r="R113" s="142" t="s">
        <v>1063</v>
      </c>
      <c r="S113" s="142" t="s">
        <v>882</v>
      </c>
      <c r="T113" s="142" t="s">
        <v>260</v>
      </c>
      <c r="U113" s="142">
        <v>1</v>
      </c>
      <c r="V113" s="142" t="s">
        <v>1043</v>
      </c>
      <c r="W113" s="142">
        <v>25</v>
      </c>
      <c r="X113" s="142" t="s">
        <v>1064</v>
      </c>
      <c r="Y113" s="142" t="s">
        <v>265</v>
      </c>
      <c r="Z113" s="142" t="s">
        <v>227</v>
      </c>
      <c r="AA113" s="142" t="s">
        <v>265</v>
      </c>
      <c r="AB113" s="142" t="s">
        <v>1055</v>
      </c>
      <c r="AC113" s="142" t="s">
        <v>265</v>
      </c>
      <c r="AD113" s="142" t="s">
        <v>1056</v>
      </c>
      <c r="AE113" s="142" t="s">
        <v>1057</v>
      </c>
      <c r="AF113" s="142" t="s">
        <v>1058</v>
      </c>
      <c r="AG113" s="142" t="s">
        <v>265</v>
      </c>
      <c r="AH113" s="142" t="s">
        <v>265</v>
      </c>
    </row>
    <row r="114" spans="1:34" ht="19.5" customHeight="1" x14ac:dyDescent="0.3">
      <c r="A114" s="158" t="s">
        <v>85</v>
      </c>
      <c r="B114" s="158" t="s">
        <v>86</v>
      </c>
      <c r="C114" s="158" t="s">
        <v>1047</v>
      </c>
      <c r="D114" s="158" t="s">
        <v>4326</v>
      </c>
      <c r="E114" s="158" t="s">
        <v>1065</v>
      </c>
      <c r="F114" s="158" t="s">
        <v>227</v>
      </c>
      <c r="G114" s="158" t="s">
        <v>1066</v>
      </c>
      <c r="H114" s="158" t="s">
        <v>1067</v>
      </c>
      <c r="I114" s="158" t="s">
        <v>213</v>
      </c>
      <c r="J114" s="159">
        <v>807.7</v>
      </c>
      <c r="K114" s="159">
        <v>791.54600000000005</v>
      </c>
      <c r="L114" s="164">
        <v>0.02</v>
      </c>
      <c r="M114" s="158" t="s">
        <v>227</v>
      </c>
      <c r="N114" s="142">
        <v>30</v>
      </c>
      <c r="O114" s="142" t="s">
        <v>881</v>
      </c>
      <c r="P114" s="142" t="s">
        <v>257</v>
      </c>
      <c r="Q114" s="142" t="s">
        <v>1062</v>
      </c>
      <c r="R114" s="142" t="s">
        <v>1063</v>
      </c>
      <c r="S114" s="142" t="s">
        <v>882</v>
      </c>
      <c r="T114" s="142" t="s">
        <v>260</v>
      </c>
      <c r="U114" s="142">
        <v>1</v>
      </c>
      <c r="V114" s="142" t="s">
        <v>1043</v>
      </c>
      <c r="W114" s="142">
        <v>25</v>
      </c>
      <c r="X114" s="142" t="s">
        <v>1064</v>
      </c>
      <c r="Y114" s="142" t="s">
        <v>265</v>
      </c>
      <c r="Z114" s="142" t="s">
        <v>227</v>
      </c>
      <c r="AA114" s="142" t="s">
        <v>265</v>
      </c>
      <c r="AB114" s="142" t="s">
        <v>1055</v>
      </c>
      <c r="AC114" s="142" t="s">
        <v>265</v>
      </c>
      <c r="AD114" s="142" t="s">
        <v>1056</v>
      </c>
      <c r="AE114" s="142" t="s">
        <v>1057</v>
      </c>
      <c r="AF114" s="142" t="s">
        <v>1058</v>
      </c>
      <c r="AG114" s="142" t="s">
        <v>265</v>
      </c>
      <c r="AH114" s="142" t="s">
        <v>265</v>
      </c>
    </row>
    <row r="115" spans="1:34" ht="19.5" customHeight="1" x14ac:dyDescent="0.3">
      <c r="A115" s="158" t="s">
        <v>85</v>
      </c>
      <c r="B115" s="158" t="s">
        <v>86</v>
      </c>
      <c r="C115" s="158" t="s">
        <v>1047</v>
      </c>
      <c r="D115" s="158" t="s">
        <v>4326</v>
      </c>
      <c r="E115" s="158" t="s">
        <v>1068</v>
      </c>
      <c r="F115" s="158" t="s">
        <v>227</v>
      </c>
      <c r="G115" s="158" t="s">
        <v>1069</v>
      </c>
      <c r="H115" s="158" t="s">
        <v>1070</v>
      </c>
      <c r="I115" s="158" t="s">
        <v>213</v>
      </c>
      <c r="J115" s="159">
        <v>1007.15</v>
      </c>
      <c r="K115" s="159">
        <v>987.00699999999995</v>
      </c>
      <c r="L115" s="164">
        <v>0.02</v>
      </c>
      <c r="M115" s="158" t="s">
        <v>227</v>
      </c>
      <c r="N115" s="142">
        <v>30</v>
      </c>
      <c r="O115" s="142" t="s">
        <v>881</v>
      </c>
      <c r="P115" s="142" t="s">
        <v>257</v>
      </c>
      <c r="Q115" s="142" t="s">
        <v>1062</v>
      </c>
      <c r="R115" s="142" t="s">
        <v>1063</v>
      </c>
      <c r="S115" s="142" t="s">
        <v>882</v>
      </c>
      <c r="T115" s="142" t="s">
        <v>260</v>
      </c>
      <c r="U115" s="142">
        <v>1</v>
      </c>
      <c r="V115" s="142" t="s">
        <v>1043</v>
      </c>
      <c r="W115" s="142">
        <v>25</v>
      </c>
      <c r="X115" s="142" t="s">
        <v>1064</v>
      </c>
      <c r="Y115" s="142" t="s">
        <v>265</v>
      </c>
      <c r="Z115" s="142" t="s">
        <v>227</v>
      </c>
      <c r="AA115" s="142" t="s">
        <v>265</v>
      </c>
      <c r="AB115" s="142" t="s">
        <v>1055</v>
      </c>
      <c r="AC115" s="142" t="s">
        <v>265</v>
      </c>
      <c r="AD115" s="142" t="s">
        <v>1056</v>
      </c>
      <c r="AE115" s="142" t="s">
        <v>1057</v>
      </c>
      <c r="AF115" s="142" t="s">
        <v>1058</v>
      </c>
      <c r="AG115" s="142" t="s">
        <v>265</v>
      </c>
      <c r="AH115" s="142" t="s">
        <v>265</v>
      </c>
    </row>
    <row r="116" spans="1:34" ht="19.5" customHeight="1" x14ac:dyDescent="0.3">
      <c r="A116" s="158" t="s">
        <v>85</v>
      </c>
      <c r="B116" s="158" t="s">
        <v>86</v>
      </c>
      <c r="C116" s="158" t="s">
        <v>1047</v>
      </c>
      <c r="D116" s="158" t="s">
        <v>4326</v>
      </c>
      <c r="E116" s="158" t="s">
        <v>1071</v>
      </c>
      <c r="F116" s="158" t="s">
        <v>227</v>
      </c>
      <c r="G116" s="158" t="s">
        <v>1072</v>
      </c>
      <c r="H116" s="158" t="s">
        <v>1073</v>
      </c>
      <c r="I116" s="158" t="s">
        <v>213</v>
      </c>
      <c r="J116" s="159">
        <v>1682.54</v>
      </c>
      <c r="K116" s="159">
        <v>1648.8892000000001</v>
      </c>
      <c r="L116" s="164">
        <v>0.02</v>
      </c>
      <c r="M116" s="158" t="s">
        <v>227</v>
      </c>
      <c r="N116" s="142">
        <v>30</v>
      </c>
      <c r="O116" s="142" t="s">
        <v>881</v>
      </c>
      <c r="P116" s="142" t="s">
        <v>257</v>
      </c>
      <c r="Q116" s="142" t="s">
        <v>1062</v>
      </c>
      <c r="R116" s="142" t="s">
        <v>1063</v>
      </c>
      <c r="S116" s="142" t="s">
        <v>882</v>
      </c>
      <c r="T116" s="142" t="s">
        <v>260</v>
      </c>
      <c r="U116" s="142">
        <v>1</v>
      </c>
      <c r="V116" s="142" t="s">
        <v>1043</v>
      </c>
      <c r="W116" s="142">
        <v>25</v>
      </c>
      <c r="X116" s="142" t="s">
        <v>1064</v>
      </c>
      <c r="Y116" s="142" t="s">
        <v>265</v>
      </c>
      <c r="Z116" s="142" t="s">
        <v>227</v>
      </c>
      <c r="AA116" s="142" t="s">
        <v>265</v>
      </c>
      <c r="AB116" s="142" t="s">
        <v>1055</v>
      </c>
      <c r="AC116" s="142" t="s">
        <v>265</v>
      </c>
      <c r="AD116" s="142" t="s">
        <v>1056</v>
      </c>
      <c r="AE116" s="142" t="s">
        <v>1057</v>
      </c>
      <c r="AF116" s="142" t="s">
        <v>1058</v>
      </c>
      <c r="AG116" s="142" t="s">
        <v>265</v>
      </c>
      <c r="AH116" s="142" t="s">
        <v>265</v>
      </c>
    </row>
    <row r="117" spans="1:34" ht="19.5" customHeight="1" x14ac:dyDescent="0.3">
      <c r="A117" s="158" t="s">
        <v>85</v>
      </c>
      <c r="B117" s="158" t="s">
        <v>86</v>
      </c>
      <c r="C117" s="158" t="s">
        <v>1047</v>
      </c>
      <c r="D117" s="158" t="s">
        <v>4326</v>
      </c>
      <c r="E117" s="158" t="s">
        <v>1074</v>
      </c>
      <c r="F117" s="158" t="s">
        <v>227</v>
      </c>
      <c r="G117" s="158" t="s">
        <v>1075</v>
      </c>
      <c r="H117" s="158" t="s">
        <v>1076</v>
      </c>
      <c r="I117" s="158" t="s">
        <v>213</v>
      </c>
      <c r="J117" s="159">
        <v>824.48</v>
      </c>
      <c r="K117" s="159">
        <v>807.99040000000002</v>
      </c>
      <c r="L117" s="164">
        <v>0.02</v>
      </c>
      <c r="M117" s="158" t="s">
        <v>227</v>
      </c>
      <c r="N117" s="142">
        <v>30</v>
      </c>
      <c r="O117" s="142" t="s">
        <v>881</v>
      </c>
      <c r="P117" s="142" t="s">
        <v>257</v>
      </c>
      <c r="Q117" s="142" t="s">
        <v>1077</v>
      </c>
      <c r="R117" s="142" t="s">
        <v>1078</v>
      </c>
      <c r="S117" s="142" t="s">
        <v>882</v>
      </c>
      <c r="T117" s="142" t="s">
        <v>260</v>
      </c>
      <c r="U117" s="142">
        <v>1</v>
      </c>
      <c r="V117" s="142" t="s">
        <v>1043</v>
      </c>
      <c r="W117" s="142">
        <v>25</v>
      </c>
      <c r="X117" s="142" t="s">
        <v>1064</v>
      </c>
      <c r="Y117" s="142" t="s">
        <v>265</v>
      </c>
      <c r="Z117" s="142" t="s">
        <v>227</v>
      </c>
      <c r="AA117" s="142" t="s">
        <v>265</v>
      </c>
      <c r="AB117" s="142" t="s">
        <v>1055</v>
      </c>
      <c r="AC117" s="142" t="s">
        <v>265</v>
      </c>
      <c r="AD117" s="142" t="s">
        <v>1056</v>
      </c>
      <c r="AE117" s="142" t="s">
        <v>1057</v>
      </c>
      <c r="AF117" s="142" t="s">
        <v>1058</v>
      </c>
      <c r="AG117" s="142" t="s">
        <v>265</v>
      </c>
      <c r="AH117" s="142" t="s">
        <v>265</v>
      </c>
    </row>
    <row r="118" spans="1:34" ht="19.5" customHeight="1" x14ac:dyDescent="0.3">
      <c r="A118" s="158" t="s">
        <v>85</v>
      </c>
      <c r="B118" s="158" t="s">
        <v>86</v>
      </c>
      <c r="C118" s="158" t="s">
        <v>1047</v>
      </c>
      <c r="D118" s="158" t="s">
        <v>4326</v>
      </c>
      <c r="E118" s="158" t="s">
        <v>1079</v>
      </c>
      <c r="F118" s="158" t="s">
        <v>227</v>
      </c>
      <c r="G118" s="158" t="s">
        <v>1080</v>
      </c>
      <c r="H118" s="158" t="s">
        <v>1081</v>
      </c>
      <c r="I118" s="158" t="s">
        <v>213</v>
      </c>
      <c r="J118" s="159">
        <v>1108.8599999999999</v>
      </c>
      <c r="K118" s="159">
        <v>1086.6828</v>
      </c>
      <c r="L118" s="164">
        <v>0.02</v>
      </c>
      <c r="M118" s="158" t="s">
        <v>227</v>
      </c>
      <c r="N118" s="142">
        <v>30</v>
      </c>
      <c r="O118" s="142" t="s">
        <v>881</v>
      </c>
      <c r="P118" s="142" t="s">
        <v>257</v>
      </c>
      <c r="Q118" s="142" t="s">
        <v>1082</v>
      </c>
      <c r="R118" s="142" t="s">
        <v>1078</v>
      </c>
      <c r="S118" s="142" t="s">
        <v>882</v>
      </c>
      <c r="T118" s="142" t="s">
        <v>260</v>
      </c>
      <c r="U118" s="142">
        <v>1</v>
      </c>
      <c r="V118" s="142" t="s">
        <v>1043</v>
      </c>
      <c r="W118" s="142">
        <v>25</v>
      </c>
      <c r="X118" s="142" t="s">
        <v>1064</v>
      </c>
      <c r="Y118" s="142" t="s">
        <v>265</v>
      </c>
      <c r="Z118" s="142" t="s">
        <v>227</v>
      </c>
      <c r="AA118" s="142" t="s">
        <v>265</v>
      </c>
      <c r="AB118" s="142" t="s">
        <v>1055</v>
      </c>
      <c r="AC118" s="142" t="s">
        <v>265</v>
      </c>
      <c r="AD118" s="142" t="s">
        <v>1056</v>
      </c>
      <c r="AE118" s="142" t="s">
        <v>1057</v>
      </c>
      <c r="AF118" s="142" t="s">
        <v>1058</v>
      </c>
      <c r="AG118" s="142" t="s">
        <v>265</v>
      </c>
      <c r="AH118" s="142" t="s">
        <v>265</v>
      </c>
    </row>
    <row r="119" spans="1:34" ht="19.5" customHeight="1" x14ac:dyDescent="0.3">
      <c r="A119" s="158" t="s">
        <v>85</v>
      </c>
      <c r="B119" s="158" t="s">
        <v>86</v>
      </c>
      <c r="C119" s="158" t="s">
        <v>1047</v>
      </c>
      <c r="D119" s="158" t="s">
        <v>4326</v>
      </c>
      <c r="E119" s="158" t="s">
        <v>1083</v>
      </c>
      <c r="F119" s="158" t="s">
        <v>227</v>
      </c>
      <c r="G119" s="158" t="s">
        <v>1084</v>
      </c>
      <c r="H119" s="158" t="s">
        <v>1085</v>
      </c>
      <c r="I119" s="158" t="s">
        <v>213</v>
      </c>
      <c r="J119" s="159">
        <v>1823.74</v>
      </c>
      <c r="K119" s="159">
        <v>1787.2652</v>
      </c>
      <c r="L119" s="164">
        <v>0.02</v>
      </c>
      <c r="M119" s="158" t="s">
        <v>227</v>
      </c>
      <c r="N119" s="142">
        <v>30</v>
      </c>
      <c r="O119" s="142" t="s">
        <v>881</v>
      </c>
      <c r="P119" s="142" t="s">
        <v>257</v>
      </c>
      <c r="Q119" s="142" t="s">
        <v>1062</v>
      </c>
      <c r="R119" s="142" t="s">
        <v>1078</v>
      </c>
      <c r="S119" s="142" t="s">
        <v>882</v>
      </c>
      <c r="T119" s="142" t="s">
        <v>260</v>
      </c>
      <c r="U119" s="142">
        <v>1</v>
      </c>
      <c r="V119" s="142" t="s">
        <v>1043</v>
      </c>
      <c r="W119" s="142">
        <v>25</v>
      </c>
      <c r="X119" s="142" t="s">
        <v>1064</v>
      </c>
      <c r="Y119" s="142" t="s">
        <v>265</v>
      </c>
      <c r="Z119" s="142" t="s">
        <v>227</v>
      </c>
      <c r="AA119" s="142" t="s">
        <v>265</v>
      </c>
      <c r="AB119" s="142" t="s">
        <v>1055</v>
      </c>
      <c r="AC119" s="142" t="s">
        <v>265</v>
      </c>
      <c r="AD119" s="142" t="s">
        <v>1056</v>
      </c>
      <c r="AE119" s="142" t="s">
        <v>1057</v>
      </c>
      <c r="AF119" s="142" t="s">
        <v>1058</v>
      </c>
      <c r="AG119" s="142" t="s">
        <v>265</v>
      </c>
      <c r="AH119" s="142" t="s">
        <v>265</v>
      </c>
    </row>
    <row r="120" spans="1:34" ht="19.5" customHeight="1" x14ac:dyDescent="0.3">
      <c r="A120" s="158" t="s">
        <v>85</v>
      </c>
      <c r="B120" s="158" t="s">
        <v>86</v>
      </c>
      <c r="C120" s="158" t="s">
        <v>1047</v>
      </c>
      <c r="D120" s="158" t="s">
        <v>4326</v>
      </c>
      <c r="E120" s="158" t="s">
        <v>1086</v>
      </c>
      <c r="F120" s="158" t="s">
        <v>227</v>
      </c>
      <c r="G120" s="158" t="s">
        <v>1087</v>
      </c>
      <c r="H120" s="158" t="s">
        <v>1088</v>
      </c>
      <c r="I120" s="158" t="s">
        <v>213</v>
      </c>
      <c r="J120" s="159">
        <v>1085.1600000000001</v>
      </c>
      <c r="K120" s="159">
        <v>1063.4567999999999</v>
      </c>
      <c r="L120" s="164">
        <v>0.02</v>
      </c>
      <c r="M120" s="158" t="s">
        <v>227</v>
      </c>
      <c r="N120" s="142">
        <v>30</v>
      </c>
      <c r="O120" s="142" t="s">
        <v>881</v>
      </c>
      <c r="P120" s="142" t="s">
        <v>257</v>
      </c>
      <c r="Q120" s="142" t="s">
        <v>1077</v>
      </c>
      <c r="R120" s="142" t="s">
        <v>1089</v>
      </c>
      <c r="S120" s="142" t="s">
        <v>882</v>
      </c>
      <c r="T120" s="142" t="s">
        <v>260</v>
      </c>
      <c r="U120" s="142">
        <v>1</v>
      </c>
      <c r="V120" s="142" t="s">
        <v>1043</v>
      </c>
      <c r="W120" s="142">
        <v>25</v>
      </c>
      <c r="X120" s="142" t="s">
        <v>1064</v>
      </c>
      <c r="Y120" s="142" t="s">
        <v>265</v>
      </c>
      <c r="Z120" s="142" t="s">
        <v>227</v>
      </c>
      <c r="AA120" s="142" t="s">
        <v>265</v>
      </c>
      <c r="AB120" s="142" t="s">
        <v>1055</v>
      </c>
      <c r="AC120" s="142" t="s">
        <v>265</v>
      </c>
      <c r="AD120" s="142" t="s">
        <v>1056</v>
      </c>
      <c r="AE120" s="142" t="s">
        <v>1057</v>
      </c>
      <c r="AF120" s="142" t="s">
        <v>1058</v>
      </c>
      <c r="AG120" s="142" t="s">
        <v>265</v>
      </c>
      <c r="AH120" s="142" t="s">
        <v>265</v>
      </c>
    </row>
    <row r="121" spans="1:34" ht="19.5" customHeight="1" x14ac:dyDescent="0.3">
      <c r="A121" s="158" t="s">
        <v>85</v>
      </c>
      <c r="B121" s="158" t="s">
        <v>86</v>
      </c>
      <c r="C121" s="158" t="s">
        <v>1047</v>
      </c>
      <c r="D121" s="158" t="s">
        <v>4414</v>
      </c>
      <c r="E121" s="158" t="s">
        <v>1090</v>
      </c>
      <c r="F121" s="158" t="s">
        <v>227</v>
      </c>
      <c r="G121" s="158" t="s">
        <v>1091</v>
      </c>
      <c r="H121" s="158" t="s">
        <v>1092</v>
      </c>
      <c r="I121" s="158" t="s">
        <v>213</v>
      </c>
      <c r="J121" s="159">
        <v>1170.08</v>
      </c>
      <c r="K121" s="159">
        <v>1146.6784</v>
      </c>
      <c r="L121" s="164">
        <v>0.02</v>
      </c>
      <c r="M121" s="158" t="s">
        <v>227</v>
      </c>
      <c r="N121" s="142">
        <v>30</v>
      </c>
      <c r="O121" s="142" t="s">
        <v>881</v>
      </c>
      <c r="P121" s="142" t="s">
        <v>257</v>
      </c>
      <c r="Q121" s="142" t="s">
        <v>789</v>
      </c>
      <c r="R121" s="142" t="s">
        <v>1089</v>
      </c>
      <c r="S121" s="142" t="s">
        <v>882</v>
      </c>
      <c r="T121" s="142" t="s">
        <v>260</v>
      </c>
      <c r="U121" s="142">
        <v>1</v>
      </c>
      <c r="V121" s="142" t="s">
        <v>1043</v>
      </c>
      <c r="W121" s="142">
        <v>25</v>
      </c>
      <c r="X121" s="142" t="s">
        <v>1064</v>
      </c>
      <c r="Y121" s="142" t="s">
        <v>265</v>
      </c>
      <c r="Z121" s="142" t="s">
        <v>227</v>
      </c>
      <c r="AA121" s="142" t="s">
        <v>265</v>
      </c>
      <c r="AB121" s="142" t="s">
        <v>1055</v>
      </c>
      <c r="AC121" s="142" t="s">
        <v>265</v>
      </c>
      <c r="AD121" s="142" t="s">
        <v>1056</v>
      </c>
      <c r="AE121" s="142" t="s">
        <v>1057</v>
      </c>
      <c r="AF121" s="142" t="s">
        <v>1058</v>
      </c>
      <c r="AG121" s="142" t="s">
        <v>265</v>
      </c>
      <c r="AH121" s="142" t="s">
        <v>265</v>
      </c>
    </row>
    <row r="122" spans="1:34" ht="19.5" customHeight="1" x14ac:dyDescent="0.3">
      <c r="A122" s="158" t="s">
        <v>85</v>
      </c>
      <c r="B122" s="158" t="s">
        <v>86</v>
      </c>
      <c r="C122" s="158" t="s">
        <v>1047</v>
      </c>
      <c r="D122" s="158" t="s">
        <v>4414</v>
      </c>
      <c r="E122" s="158" t="s">
        <v>1093</v>
      </c>
      <c r="F122" s="158" t="s">
        <v>227</v>
      </c>
      <c r="G122" s="158" t="s">
        <v>1094</v>
      </c>
      <c r="H122" s="158" t="s">
        <v>1095</v>
      </c>
      <c r="I122" s="158" t="s">
        <v>213</v>
      </c>
      <c r="J122" s="159">
        <v>1369.53</v>
      </c>
      <c r="K122" s="159">
        <v>1342.1394</v>
      </c>
      <c r="L122" s="164">
        <v>0.02</v>
      </c>
      <c r="M122" s="158" t="s">
        <v>227</v>
      </c>
      <c r="N122" s="142">
        <v>30</v>
      </c>
      <c r="O122" s="142" t="s">
        <v>881</v>
      </c>
      <c r="P122" s="142" t="s">
        <v>257</v>
      </c>
      <c r="Q122" s="142" t="s">
        <v>789</v>
      </c>
      <c r="R122" s="142" t="s">
        <v>1089</v>
      </c>
      <c r="S122" s="142" t="s">
        <v>882</v>
      </c>
      <c r="T122" s="142" t="s">
        <v>260</v>
      </c>
      <c r="U122" s="142">
        <v>1</v>
      </c>
      <c r="V122" s="142" t="s">
        <v>1043</v>
      </c>
      <c r="W122" s="142">
        <v>25</v>
      </c>
      <c r="X122" s="142" t="s">
        <v>1064</v>
      </c>
      <c r="Y122" s="142" t="s">
        <v>265</v>
      </c>
      <c r="Z122" s="142" t="s">
        <v>227</v>
      </c>
      <c r="AA122" s="142" t="s">
        <v>265</v>
      </c>
      <c r="AB122" s="142" t="s">
        <v>1055</v>
      </c>
      <c r="AC122" s="142" t="s">
        <v>265</v>
      </c>
      <c r="AD122" s="142" t="s">
        <v>1056</v>
      </c>
      <c r="AE122" s="142" t="s">
        <v>1057</v>
      </c>
      <c r="AF122" s="142" t="s">
        <v>1058</v>
      </c>
      <c r="AG122" s="142" t="s">
        <v>265</v>
      </c>
      <c r="AH122" s="142" t="s">
        <v>265</v>
      </c>
    </row>
    <row r="123" spans="1:34" ht="19.5" customHeight="1" x14ac:dyDescent="0.3">
      <c r="A123" s="158" t="s">
        <v>85</v>
      </c>
      <c r="B123" s="158" t="s">
        <v>86</v>
      </c>
      <c r="C123" s="158" t="s">
        <v>1047</v>
      </c>
      <c r="D123" s="158" t="s">
        <v>4414</v>
      </c>
      <c r="E123" s="158" t="s">
        <v>1096</v>
      </c>
      <c r="F123" s="158" t="s">
        <v>227</v>
      </c>
      <c r="G123" s="158" t="s">
        <v>1097</v>
      </c>
      <c r="H123" s="158" t="s">
        <v>1098</v>
      </c>
      <c r="I123" s="158" t="s">
        <v>213</v>
      </c>
      <c r="J123" s="159">
        <v>1161.19</v>
      </c>
      <c r="K123" s="159">
        <v>1137.9662000000001</v>
      </c>
      <c r="L123" s="164">
        <v>0.02</v>
      </c>
      <c r="M123" s="158" t="s">
        <v>227</v>
      </c>
      <c r="N123" s="142">
        <v>30</v>
      </c>
      <c r="O123" s="142" t="s">
        <v>881</v>
      </c>
      <c r="P123" s="142" t="s">
        <v>257</v>
      </c>
      <c r="Q123" s="142" t="s">
        <v>1099</v>
      </c>
      <c r="R123" s="142" t="s">
        <v>1100</v>
      </c>
      <c r="S123" s="142" t="s">
        <v>882</v>
      </c>
      <c r="T123" s="142" t="s">
        <v>260</v>
      </c>
      <c r="U123" s="142">
        <v>1</v>
      </c>
      <c r="V123" s="142" t="s">
        <v>1043</v>
      </c>
      <c r="W123" s="142">
        <v>25</v>
      </c>
      <c r="X123" s="142" t="s">
        <v>1064</v>
      </c>
      <c r="Y123" s="142" t="s">
        <v>265</v>
      </c>
      <c r="Z123" s="142" t="s">
        <v>227</v>
      </c>
      <c r="AA123" s="142" t="s">
        <v>265</v>
      </c>
      <c r="AB123" s="142" t="s">
        <v>1055</v>
      </c>
      <c r="AC123" s="142" t="s">
        <v>265</v>
      </c>
      <c r="AD123" s="142" t="s">
        <v>1056</v>
      </c>
      <c r="AE123" s="142" t="s">
        <v>1057</v>
      </c>
      <c r="AF123" s="142" t="s">
        <v>1058</v>
      </c>
      <c r="AG123" s="142" t="s">
        <v>265</v>
      </c>
      <c r="AH123" s="142" t="s">
        <v>265</v>
      </c>
    </row>
    <row r="124" spans="1:34" ht="19.5" customHeight="1" x14ac:dyDescent="0.3">
      <c r="A124" s="158" t="s">
        <v>85</v>
      </c>
      <c r="B124" s="158" t="s">
        <v>86</v>
      </c>
      <c r="C124" s="158" t="s">
        <v>1047</v>
      </c>
      <c r="D124" s="158" t="s">
        <v>4414</v>
      </c>
      <c r="E124" s="158" t="s">
        <v>1101</v>
      </c>
      <c r="F124" s="158" t="s">
        <v>227</v>
      </c>
      <c r="G124" s="158" t="s">
        <v>1102</v>
      </c>
      <c r="H124" s="158" t="s">
        <v>1103</v>
      </c>
      <c r="I124" s="158" t="s">
        <v>213</v>
      </c>
      <c r="J124" s="159">
        <v>1360.64</v>
      </c>
      <c r="K124" s="159">
        <v>1333.4272000000001</v>
      </c>
      <c r="L124" s="164">
        <v>0.02</v>
      </c>
      <c r="M124" s="158" t="s">
        <v>227</v>
      </c>
      <c r="N124" s="142">
        <v>30</v>
      </c>
      <c r="O124" s="142" t="s">
        <v>881</v>
      </c>
      <c r="P124" s="142" t="s">
        <v>257</v>
      </c>
      <c r="Q124" s="142" t="s">
        <v>1099</v>
      </c>
      <c r="R124" s="142" t="s">
        <v>1100</v>
      </c>
      <c r="S124" s="142" t="s">
        <v>882</v>
      </c>
      <c r="T124" s="142" t="s">
        <v>260</v>
      </c>
      <c r="U124" s="142">
        <v>1</v>
      </c>
      <c r="V124" s="142" t="s">
        <v>1043</v>
      </c>
      <c r="W124" s="142">
        <v>25</v>
      </c>
      <c r="X124" s="142" t="s">
        <v>1064</v>
      </c>
      <c r="Y124" s="142" t="s">
        <v>265</v>
      </c>
      <c r="Z124" s="142" t="s">
        <v>227</v>
      </c>
      <c r="AA124" s="142" t="s">
        <v>265</v>
      </c>
      <c r="AB124" s="142" t="s">
        <v>1055</v>
      </c>
      <c r="AC124" s="142" t="s">
        <v>265</v>
      </c>
      <c r="AD124" s="142" t="s">
        <v>1056</v>
      </c>
      <c r="AE124" s="142" t="s">
        <v>1057</v>
      </c>
      <c r="AF124" s="142" t="s">
        <v>1058</v>
      </c>
      <c r="AG124" s="142" t="s">
        <v>265</v>
      </c>
      <c r="AH124" s="142" t="s">
        <v>265</v>
      </c>
    </row>
    <row r="125" spans="1:34" ht="19.5" customHeight="1" x14ac:dyDescent="0.3">
      <c r="A125" s="158" t="s">
        <v>85</v>
      </c>
      <c r="B125" s="158" t="s">
        <v>86</v>
      </c>
      <c r="C125" s="158" t="s">
        <v>1047</v>
      </c>
      <c r="D125" s="158" t="s">
        <v>4414</v>
      </c>
      <c r="E125" s="158" t="s">
        <v>1104</v>
      </c>
      <c r="F125" s="158" t="s">
        <v>227</v>
      </c>
      <c r="G125" s="158" t="s">
        <v>1105</v>
      </c>
      <c r="H125" s="158" t="s">
        <v>1106</v>
      </c>
      <c r="I125" s="158" t="s">
        <v>213</v>
      </c>
      <c r="J125" s="159">
        <v>1445.56</v>
      </c>
      <c r="K125" s="159">
        <v>1416.6487999999999</v>
      </c>
      <c r="L125" s="164">
        <v>0.02</v>
      </c>
      <c r="M125" s="158" t="s">
        <v>227</v>
      </c>
      <c r="N125" s="142">
        <v>30</v>
      </c>
      <c r="O125" s="142" t="s">
        <v>881</v>
      </c>
      <c r="P125" s="142" t="s">
        <v>257</v>
      </c>
      <c r="Q125" s="142" t="s">
        <v>1099</v>
      </c>
      <c r="R125" s="142" t="s">
        <v>1100</v>
      </c>
      <c r="S125" s="142" t="s">
        <v>882</v>
      </c>
      <c r="T125" s="142" t="s">
        <v>260</v>
      </c>
      <c r="U125" s="142">
        <v>1</v>
      </c>
      <c r="V125" s="142" t="s">
        <v>1043</v>
      </c>
      <c r="W125" s="142">
        <v>25</v>
      </c>
      <c r="X125" s="142" t="s">
        <v>1064</v>
      </c>
      <c r="Y125" s="142" t="s">
        <v>265</v>
      </c>
      <c r="Z125" s="142" t="s">
        <v>227</v>
      </c>
      <c r="AA125" s="142" t="s">
        <v>265</v>
      </c>
      <c r="AB125" s="142" t="s">
        <v>1055</v>
      </c>
      <c r="AC125" s="142" t="s">
        <v>265</v>
      </c>
      <c r="AD125" s="142" t="s">
        <v>1056</v>
      </c>
      <c r="AE125" s="142" t="s">
        <v>1057</v>
      </c>
      <c r="AF125" s="142" t="s">
        <v>1058</v>
      </c>
      <c r="AG125" s="142" t="s">
        <v>265</v>
      </c>
      <c r="AH125" s="142" t="s">
        <v>265</v>
      </c>
    </row>
    <row r="126" spans="1:34" ht="19.5" customHeight="1" x14ac:dyDescent="0.25">
      <c r="A126" s="158" t="s">
        <v>85</v>
      </c>
      <c r="B126" s="158" t="s">
        <v>86</v>
      </c>
      <c r="C126" s="158" t="s">
        <v>280</v>
      </c>
      <c r="D126" s="158" t="s">
        <v>4413</v>
      </c>
      <c r="E126" s="158" t="s">
        <v>319</v>
      </c>
      <c r="F126" s="158" t="s">
        <v>227</v>
      </c>
      <c r="G126" s="158" t="s">
        <v>319</v>
      </c>
      <c r="H126" s="158" t="s">
        <v>320</v>
      </c>
      <c r="I126" s="158" t="s">
        <v>213</v>
      </c>
      <c r="J126" s="159">
        <v>6344.08</v>
      </c>
      <c r="K126" s="159">
        <v>5895.2147720000003</v>
      </c>
      <c r="L126" s="164">
        <v>0.02</v>
      </c>
      <c r="M126" s="158" t="s">
        <v>227</v>
      </c>
      <c r="N126" s="142" t="s">
        <v>283</v>
      </c>
      <c r="O126" s="142" t="s">
        <v>881</v>
      </c>
      <c r="P126" s="142" t="s">
        <v>257</v>
      </c>
      <c r="Q126" s="142" t="s">
        <v>321</v>
      </c>
      <c r="R126" s="142" t="s">
        <v>322</v>
      </c>
      <c r="S126" s="142" t="s">
        <v>227</v>
      </c>
      <c r="T126" s="142" t="s">
        <v>260</v>
      </c>
      <c r="U126" s="142">
        <v>1</v>
      </c>
      <c r="V126" s="142" t="s">
        <v>261</v>
      </c>
      <c r="W126" s="142">
        <v>18</v>
      </c>
      <c r="X126" s="142" t="s">
        <v>323</v>
      </c>
      <c r="Y126" s="142" t="s">
        <v>1107</v>
      </c>
      <c r="Z126" s="142" t="s">
        <v>263</v>
      </c>
      <c r="AA126" s="142" t="s">
        <v>260</v>
      </c>
      <c r="AB126" s="142"/>
      <c r="AC126" s="142" t="s">
        <v>265</v>
      </c>
      <c r="AD126" s="142" t="s">
        <v>266</v>
      </c>
      <c r="AE126" s="142" t="s">
        <v>324</v>
      </c>
      <c r="AF126" s="142" t="s">
        <v>291</v>
      </c>
      <c r="AG126" s="142" t="s">
        <v>325</v>
      </c>
      <c r="AH126" s="142" t="s">
        <v>260</v>
      </c>
    </row>
    <row r="127" spans="1:34" ht="19.5" customHeight="1" x14ac:dyDescent="0.25">
      <c r="A127" s="158" t="s">
        <v>85</v>
      </c>
      <c r="B127" s="158" t="s">
        <v>86</v>
      </c>
      <c r="C127" s="158" t="s">
        <v>280</v>
      </c>
      <c r="D127" s="158" t="s">
        <v>4413</v>
      </c>
      <c r="E127" s="158" t="s">
        <v>326</v>
      </c>
      <c r="F127" s="158" t="s">
        <v>227</v>
      </c>
      <c r="G127" s="158" t="s">
        <v>326</v>
      </c>
      <c r="H127" s="158" t="s">
        <v>327</v>
      </c>
      <c r="I127" s="158" t="s">
        <v>213</v>
      </c>
      <c r="J127" s="159">
        <v>6344.08</v>
      </c>
      <c r="K127" s="159">
        <v>5895.2147720000003</v>
      </c>
      <c r="L127" s="164">
        <v>0.02</v>
      </c>
      <c r="M127" s="158" t="s">
        <v>227</v>
      </c>
      <c r="N127" s="142" t="s">
        <v>283</v>
      </c>
      <c r="O127" s="142" t="s">
        <v>881</v>
      </c>
      <c r="P127" s="142" t="s">
        <v>257</v>
      </c>
      <c r="Q127" s="142" t="s">
        <v>321</v>
      </c>
      <c r="R127" s="142" t="s">
        <v>322</v>
      </c>
      <c r="S127" s="142" t="s">
        <v>227</v>
      </c>
      <c r="T127" s="142" t="s">
        <v>260</v>
      </c>
      <c r="U127" s="142">
        <v>1</v>
      </c>
      <c r="V127" s="142" t="s">
        <v>261</v>
      </c>
      <c r="W127" s="142">
        <v>18</v>
      </c>
      <c r="X127" s="142" t="s">
        <v>323</v>
      </c>
      <c r="Y127" s="142" t="s">
        <v>1107</v>
      </c>
      <c r="Z127" s="142" t="s">
        <v>263</v>
      </c>
      <c r="AA127" s="142" t="s">
        <v>260</v>
      </c>
      <c r="AB127" s="142"/>
      <c r="AC127" s="142" t="s">
        <v>265</v>
      </c>
      <c r="AD127" s="142" t="s">
        <v>289</v>
      </c>
      <c r="AE127" s="142" t="s">
        <v>328</v>
      </c>
      <c r="AF127" s="142" t="s">
        <v>291</v>
      </c>
      <c r="AG127" s="142" t="s">
        <v>325</v>
      </c>
      <c r="AH127" s="142" t="s">
        <v>260</v>
      </c>
    </row>
    <row r="128" spans="1:34" ht="19.5" customHeight="1" x14ac:dyDescent="0.25">
      <c r="A128" s="158" t="s">
        <v>85</v>
      </c>
      <c r="B128" s="158" t="s">
        <v>86</v>
      </c>
      <c r="C128" s="158" t="s">
        <v>280</v>
      </c>
      <c r="D128" s="158" t="s">
        <v>4413</v>
      </c>
      <c r="E128" s="158" t="s">
        <v>329</v>
      </c>
      <c r="F128" s="158" t="s">
        <v>227</v>
      </c>
      <c r="G128" s="158" t="s">
        <v>329</v>
      </c>
      <c r="H128" s="158" t="s">
        <v>330</v>
      </c>
      <c r="I128" s="158" t="s">
        <v>213</v>
      </c>
      <c r="J128" s="159">
        <v>8980.4500000000007</v>
      </c>
      <c r="K128" s="159">
        <v>8485.0504920000003</v>
      </c>
      <c r="L128" s="164">
        <v>0.02</v>
      </c>
      <c r="M128" s="158" t="s">
        <v>227</v>
      </c>
      <c r="N128" s="142" t="s">
        <v>283</v>
      </c>
      <c r="O128" s="142" t="s">
        <v>881</v>
      </c>
      <c r="P128" s="142" t="s">
        <v>257</v>
      </c>
      <c r="Q128" s="142" t="s">
        <v>321</v>
      </c>
      <c r="R128" s="142" t="s">
        <v>322</v>
      </c>
      <c r="S128" s="142" t="s">
        <v>227</v>
      </c>
      <c r="T128" s="142" t="s">
        <v>260</v>
      </c>
      <c r="U128" s="142">
        <v>2</v>
      </c>
      <c r="V128" s="142" t="s">
        <v>261</v>
      </c>
      <c r="W128" s="142">
        <v>18</v>
      </c>
      <c r="X128" s="142" t="s">
        <v>323</v>
      </c>
      <c r="Y128" s="142" t="s">
        <v>1107</v>
      </c>
      <c r="Z128" s="142" t="s">
        <v>263</v>
      </c>
      <c r="AA128" s="142" t="s">
        <v>260</v>
      </c>
      <c r="AB128" s="142"/>
      <c r="AC128" s="142" t="s">
        <v>265</v>
      </c>
      <c r="AD128" s="142" t="s">
        <v>266</v>
      </c>
      <c r="AE128" s="142" t="s">
        <v>331</v>
      </c>
      <c r="AF128" s="142" t="s">
        <v>291</v>
      </c>
      <c r="AG128" s="142" t="s">
        <v>325</v>
      </c>
      <c r="AH128" s="142" t="s">
        <v>260</v>
      </c>
    </row>
    <row r="129" spans="1:34" ht="19.5" customHeight="1" x14ac:dyDescent="0.25">
      <c r="A129" s="158" t="s">
        <v>85</v>
      </c>
      <c r="B129" s="158" t="s">
        <v>86</v>
      </c>
      <c r="C129" s="158" t="s">
        <v>280</v>
      </c>
      <c r="D129" s="158" t="s">
        <v>4413</v>
      </c>
      <c r="E129" s="158" t="s">
        <v>332</v>
      </c>
      <c r="F129" s="158" t="s">
        <v>227</v>
      </c>
      <c r="G129" s="158" t="s">
        <v>332</v>
      </c>
      <c r="H129" s="158" t="s">
        <v>333</v>
      </c>
      <c r="I129" s="158" t="s">
        <v>213</v>
      </c>
      <c r="J129" s="159">
        <v>9158.19</v>
      </c>
      <c r="K129" s="159">
        <v>8485.0504920000003</v>
      </c>
      <c r="L129" s="164">
        <v>0.02</v>
      </c>
      <c r="M129" s="158" t="s">
        <v>227</v>
      </c>
      <c r="N129" s="142" t="s">
        <v>283</v>
      </c>
      <c r="O129" s="142" t="s">
        <v>881</v>
      </c>
      <c r="P129" s="142" t="s">
        <v>257</v>
      </c>
      <c r="Q129" s="142" t="s">
        <v>321</v>
      </c>
      <c r="R129" s="142" t="s">
        <v>322</v>
      </c>
      <c r="S129" s="142" t="s">
        <v>227</v>
      </c>
      <c r="T129" s="142" t="s">
        <v>260</v>
      </c>
      <c r="U129" s="142">
        <v>2</v>
      </c>
      <c r="V129" s="142" t="s">
        <v>261</v>
      </c>
      <c r="W129" s="142">
        <v>18</v>
      </c>
      <c r="X129" s="142" t="s">
        <v>323</v>
      </c>
      <c r="Y129" s="142" t="s">
        <v>1107</v>
      </c>
      <c r="Z129" s="142" t="s">
        <v>263</v>
      </c>
      <c r="AA129" s="142" t="s">
        <v>260</v>
      </c>
      <c r="AB129" s="142"/>
      <c r="AC129" s="142" t="s">
        <v>265</v>
      </c>
      <c r="AD129" s="142" t="s">
        <v>289</v>
      </c>
      <c r="AE129" s="142" t="s">
        <v>334</v>
      </c>
      <c r="AF129" s="142" t="s">
        <v>291</v>
      </c>
      <c r="AG129" s="142" t="s">
        <v>325</v>
      </c>
      <c r="AH129" s="142" t="s">
        <v>260</v>
      </c>
    </row>
    <row r="130" spans="1:34" ht="19.5" customHeight="1" x14ac:dyDescent="0.25">
      <c r="A130" s="158" t="s">
        <v>85</v>
      </c>
      <c r="B130" s="158" t="s">
        <v>86</v>
      </c>
      <c r="C130" s="158" t="s">
        <v>280</v>
      </c>
      <c r="D130" s="158" t="s">
        <v>4413</v>
      </c>
      <c r="E130" s="158" t="s">
        <v>335</v>
      </c>
      <c r="F130" s="158" t="s">
        <v>227</v>
      </c>
      <c r="G130" s="158" t="s">
        <v>335</v>
      </c>
      <c r="H130" s="158" t="s">
        <v>336</v>
      </c>
      <c r="I130" s="158" t="s">
        <v>213</v>
      </c>
      <c r="J130" s="159">
        <v>10441.81</v>
      </c>
      <c r="K130" s="159">
        <v>9662.2467959999994</v>
      </c>
      <c r="L130" s="164">
        <v>0.02</v>
      </c>
      <c r="M130" s="158" t="s">
        <v>227</v>
      </c>
      <c r="N130" s="142" t="s">
        <v>283</v>
      </c>
      <c r="O130" s="142" t="s">
        <v>881</v>
      </c>
      <c r="P130" s="142" t="s">
        <v>257</v>
      </c>
      <c r="Q130" s="142" t="s">
        <v>321</v>
      </c>
      <c r="R130" s="142" t="s">
        <v>322</v>
      </c>
      <c r="S130" s="142" t="s">
        <v>227</v>
      </c>
      <c r="T130" s="142" t="s">
        <v>260</v>
      </c>
      <c r="U130" s="142">
        <v>2</v>
      </c>
      <c r="V130" s="142" t="s">
        <v>261</v>
      </c>
      <c r="W130" s="142">
        <v>23</v>
      </c>
      <c r="X130" s="142" t="s">
        <v>323</v>
      </c>
      <c r="Y130" s="142" t="s">
        <v>1107</v>
      </c>
      <c r="Z130" s="142" t="s">
        <v>263</v>
      </c>
      <c r="AA130" s="142" t="s">
        <v>260</v>
      </c>
      <c r="AB130" s="142"/>
      <c r="AC130" s="142" t="s">
        <v>265</v>
      </c>
      <c r="AD130" s="142" t="s">
        <v>266</v>
      </c>
      <c r="AE130" s="142" t="s">
        <v>337</v>
      </c>
      <c r="AF130" s="142" t="s">
        <v>291</v>
      </c>
      <c r="AG130" s="142" t="s">
        <v>325</v>
      </c>
      <c r="AH130" s="142" t="s">
        <v>260</v>
      </c>
    </row>
    <row r="131" spans="1:34" ht="19.5" customHeight="1" x14ac:dyDescent="0.25">
      <c r="A131" s="158" t="s">
        <v>85</v>
      </c>
      <c r="B131" s="158" t="s">
        <v>86</v>
      </c>
      <c r="C131" s="158" t="s">
        <v>280</v>
      </c>
      <c r="D131" s="158" t="s">
        <v>4413</v>
      </c>
      <c r="E131" s="158" t="s">
        <v>338</v>
      </c>
      <c r="F131" s="158" t="s">
        <v>227</v>
      </c>
      <c r="G131" s="158" t="s">
        <v>338</v>
      </c>
      <c r="H131" s="158" t="s">
        <v>339</v>
      </c>
      <c r="I131" s="158" t="s">
        <v>213</v>
      </c>
      <c r="J131" s="159">
        <v>9967.86</v>
      </c>
      <c r="K131" s="159">
        <v>9662.2467959999994</v>
      </c>
      <c r="L131" s="164">
        <v>0.02</v>
      </c>
      <c r="M131" s="158" t="s">
        <v>227</v>
      </c>
      <c r="N131" s="142" t="s">
        <v>283</v>
      </c>
      <c r="O131" s="142" t="s">
        <v>881</v>
      </c>
      <c r="P131" s="142" t="s">
        <v>257</v>
      </c>
      <c r="Q131" s="142" t="s">
        <v>321</v>
      </c>
      <c r="R131" s="142" t="s">
        <v>322</v>
      </c>
      <c r="S131" s="142" t="s">
        <v>227</v>
      </c>
      <c r="T131" s="142" t="s">
        <v>260</v>
      </c>
      <c r="U131" s="142">
        <v>2</v>
      </c>
      <c r="V131" s="142" t="s">
        <v>261</v>
      </c>
      <c r="W131" s="142">
        <v>23</v>
      </c>
      <c r="X131" s="142" t="s">
        <v>323</v>
      </c>
      <c r="Y131" s="142" t="s">
        <v>1107</v>
      </c>
      <c r="Z131" s="142" t="s">
        <v>263</v>
      </c>
      <c r="AA131" s="142" t="s">
        <v>260</v>
      </c>
      <c r="AB131" s="142"/>
      <c r="AC131" s="142" t="s">
        <v>265</v>
      </c>
      <c r="AD131" s="142" t="s">
        <v>289</v>
      </c>
      <c r="AE131" s="142" t="s">
        <v>340</v>
      </c>
      <c r="AF131" s="142" t="s">
        <v>291</v>
      </c>
      <c r="AG131" s="142" t="s">
        <v>325</v>
      </c>
      <c r="AH131" s="142" t="s">
        <v>260</v>
      </c>
    </row>
    <row r="132" spans="1:34" ht="19.5" customHeight="1" x14ac:dyDescent="0.25">
      <c r="A132" s="158" t="s">
        <v>85</v>
      </c>
      <c r="B132" s="158" t="s">
        <v>86</v>
      </c>
      <c r="C132" s="158" t="s">
        <v>280</v>
      </c>
      <c r="D132" s="158" t="s">
        <v>4413</v>
      </c>
      <c r="E132" s="158" t="s">
        <v>358</v>
      </c>
      <c r="F132" s="158" t="s">
        <v>227</v>
      </c>
      <c r="G132" s="158" t="s">
        <v>1108</v>
      </c>
      <c r="H132" s="158" t="s">
        <v>1109</v>
      </c>
      <c r="I132" s="158" t="s">
        <v>213</v>
      </c>
      <c r="J132" s="159">
        <v>10713.35</v>
      </c>
      <c r="K132" s="159">
        <v>10499.083000000001</v>
      </c>
      <c r="L132" s="164">
        <v>0.02</v>
      </c>
      <c r="M132" s="158" t="s">
        <v>227</v>
      </c>
      <c r="N132" s="142" t="s">
        <v>283</v>
      </c>
      <c r="O132" s="142" t="s">
        <v>881</v>
      </c>
      <c r="P132" s="142" t="s">
        <v>257</v>
      </c>
      <c r="Q132" s="142">
        <v>19.2</v>
      </c>
      <c r="R132" s="142" t="s">
        <v>348</v>
      </c>
      <c r="S132" s="142" t="s">
        <v>227</v>
      </c>
      <c r="T132" s="142" t="s">
        <v>260</v>
      </c>
      <c r="U132" s="142">
        <v>1</v>
      </c>
      <c r="V132" s="142" t="s">
        <v>261</v>
      </c>
      <c r="W132" s="142">
        <v>23</v>
      </c>
      <c r="X132" s="142" t="s">
        <v>435</v>
      </c>
      <c r="Y132" s="142" t="s">
        <v>1107</v>
      </c>
      <c r="Z132" s="142" t="s">
        <v>263</v>
      </c>
      <c r="AA132" s="142" t="s">
        <v>260</v>
      </c>
      <c r="AB132" s="142"/>
      <c r="AC132" s="142" t="s">
        <v>265</v>
      </c>
      <c r="AD132" s="142" t="s">
        <v>289</v>
      </c>
      <c r="AE132" s="142" t="s">
        <v>290</v>
      </c>
      <c r="AF132" s="142" t="s">
        <v>291</v>
      </c>
      <c r="AG132" s="142" t="s">
        <v>1110</v>
      </c>
      <c r="AH132" s="142" t="s">
        <v>260</v>
      </c>
    </row>
    <row r="133" spans="1:34" ht="19.5" customHeight="1" x14ac:dyDescent="0.25">
      <c r="A133" s="158" t="s">
        <v>85</v>
      </c>
      <c r="B133" s="158" t="s">
        <v>86</v>
      </c>
      <c r="C133" s="158" t="s">
        <v>280</v>
      </c>
      <c r="D133" s="158" t="s">
        <v>4413</v>
      </c>
      <c r="E133" s="158" t="s">
        <v>356</v>
      </c>
      <c r="F133" s="158" t="s">
        <v>227</v>
      </c>
      <c r="G133" s="158" t="s">
        <v>1108</v>
      </c>
      <c r="H133" s="158" t="s">
        <v>1111</v>
      </c>
      <c r="I133" s="158" t="s">
        <v>213</v>
      </c>
      <c r="J133" s="159">
        <v>6857.53</v>
      </c>
      <c r="K133" s="159">
        <v>6720.3793999999998</v>
      </c>
      <c r="L133" s="164">
        <v>0.02</v>
      </c>
      <c r="M133" s="158" t="s">
        <v>227</v>
      </c>
      <c r="N133" s="142" t="s">
        <v>283</v>
      </c>
      <c r="O133" s="142" t="s">
        <v>881</v>
      </c>
      <c r="P133" s="142" t="s">
        <v>257</v>
      </c>
      <c r="Q133" s="142">
        <v>19.2</v>
      </c>
      <c r="R133" s="142" t="s">
        <v>348</v>
      </c>
      <c r="S133" s="142" t="s">
        <v>227</v>
      </c>
      <c r="T133" s="142" t="s">
        <v>260</v>
      </c>
      <c r="U133" s="142">
        <v>1</v>
      </c>
      <c r="V133" s="142" t="s">
        <v>261</v>
      </c>
      <c r="W133" s="142">
        <v>23</v>
      </c>
      <c r="X133" s="142" t="s">
        <v>435</v>
      </c>
      <c r="Y133" s="142" t="s">
        <v>1107</v>
      </c>
      <c r="Z133" s="142" t="s">
        <v>263</v>
      </c>
      <c r="AA133" s="142" t="s">
        <v>260</v>
      </c>
      <c r="AB133" s="142"/>
      <c r="AC133" s="142" t="s">
        <v>265</v>
      </c>
      <c r="AD133" s="142" t="s">
        <v>289</v>
      </c>
      <c r="AE133" s="142" t="s">
        <v>290</v>
      </c>
      <c r="AF133" s="142" t="s">
        <v>291</v>
      </c>
      <c r="AG133" s="142" t="s">
        <v>1110</v>
      </c>
      <c r="AH133" s="142" t="s">
        <v>260</v>
      </c>
    </row>
    <row r="134" spans="1:34" ht="19.5" customHeight="1" x14ac:dyDescent="0.25">
      <c r="A134" s="158" t="s">
        <v>85</v>
      </c>
      <c r="B134" s="158" t="s">
        <v>86</v>
      </c>
      <c r="C134" s="158" t="s">
        <v>280</v>
      </c>
      <c r="D134" s="158" t="s">
        <v>4413</v>
      </c>
      <c r="E134" s="158" t="s">
        <v>360</v>
      </c>
      <c r="F134" s="158" t="s">
        <v>227</v>
      </c>
      <c r="G134" s="158" t="s">
        <v>1108</v>
      </c>
      <c r="H134" s="158" t="s">
        <v>1112</v>
      </c>
      <c r="I134" s="158" t="s">
        <v>213</v>
      </c>
      <c r="J134" s="159">
        <v>10713.35</v>
      </c>
      <c r="K134" s="159">
        <v>10499.083000000001</v>
      </c>
      <c r="L134" s="164">
        <v>0.02</v>
      </c>
      <c r="M134" s="158" t="s">
        <v>227</v>
      </c>
      <c r="N134" s="142" t="s">
        <v>283</v>
      </c>
      <c r="O134" s="142" t="s">
        <v>881</v>
      </c>
      <c r="P134" s="142" t="s">
        <v>257</v>
      </c>
      <c r="Q134" s="142">
        <v>19.2</v>
      </c>
      <c r="R134" s="142" t="s">
        <v>348</v>
      </c>
      <c r="S134" s="142" t="s">
        <v>227</v>
      </c>
      <c r="T134" s="142" t="s">
        <v>260</v>
      </c>
      <c r="U134" s="142">
        <v>2</v>
      </c>
      <c r="V134" s="142" t="s">
        <v>261</v>
      </c>
      <c r="W134" s="142">
        <v>23</v>
      </c>
      <c r="X134" s="142" t="s">
        <v>435</v>
      </c>
      <c r="Y134" s="142" t="s">
        <v>1107</v>
      </c>
      <c r="Z134" s="142" t="s">
        <v>263</v>
      </c>
      <c r="AA134" s="142" t="s">
        <v>260</v>
      </c>
      <c r="AB134" s="142"/>
      <c r="AC134" s="142" t="s">
        <v>265</v>
      </c>
      <c r="AD134" s="142" t="s">
        <v>266</v>
      </c>
      <c r="AE134" s="142" t="s">
        <v>290</v>
      </c>
      <c r="AF134" s="142" t="s">
        <v>291</v>
      </c>
      <c r="AG134" s="142" t="s">
        <v>1110</v>
      </c>
      <c r="AH134" s="142" t="s">
        <v>260</v>
      </c>
    </row>
    <row r="135" spans="1:34" ht="19.5" customHeight="1" x14ac:dyDescent="0.25">
      <c r="A135" s="158" t="s">
        <v>85</v>
      </c>
      <c r="B135" s="158" t="s">
        <v>86</v>
      </c>
      <c r="C135" s="158" t="s">
        <v>280</v>
      </c>
      <c r="D135" s="158" t="s">
        <v>4413</v>
      </c>
      <c r="E135" s="158" t="s">
        <v>353</v>
      </c>
      <c r="F135" s="158" t="s">
        <v>227</v>
      </c>
      <c r="G135" s="158" t="s">
        <v>1108</v>
      </c>
      <c r="H135" s="158" t="s">
        <v>1113</v>
      </c>
      <c r="I135" s="158" t="s">
        <v>213</v>
      </c>
      <c r="J135" s="159">
        <v>6857.53</v>
      </c>
      <c r="K135" s="159">
        <v>6720.3793999999998</v>
      </c>
      <c r="L135" s="164">
        <v>0.02</v>
      </c>
      <c r="M135" s="158" t="s">
        <v>227</v>
      </c>
      <c r="N135" s="142" t="s">
        <v>283</v>
      </c>
      <c r="O135" s="142" t="s">
        <v>881</v>
      </c>
      <c r="P135" s="142" t="s">
        <v>257</v>
      </c>
      <c r="Q135" s="142">
        <v>19.2</v>
      </c>
      <c r="R135" s="142" t="s">
        <v>348</v>
      </c>
      <c r="S135" s="142" t="s">
        <v>227</v>
      </c>
      <c r="T135" s="142" t="s">
        <v>260</v>
      </c>
      <c r="U135" s="142">
        <v>2</v>
      </c>
      <c r="V135" s="142" t="s">
        <v>261</v>
      </c>
      <c r="W135" s="142">
        <v>23</v>
      </c>
      <c r="X135" s="142" t="s">
        <v>435</v>
      </c>
      <c r="Y135" s="142" t="s">
        <v>1107</v>
      </c>
      <c r="Z135" s="142" t="s">
        <v>263</v>
      </c>
      <c r="AA135" s="142" t="s">
        <v>260</v>
      </c>
      <c r="AB135" s="142"/>
      <c r="AC135" s="142" t="s">
        <v>265</v>
      </c>
      <c r="AD135" s="142" t="s">
        <v>266</v>
      </c>
      <c r="AE135" s="142" t="s">
        <v>290</v>
      </c>
      <c r="AF135" s="142" t="s">
        <v>291</v>
      </c>
      <c r="AG135" s="142" t="s">
        <v>1110</v>
      </c>
      <c r="AH135" s="142" t="s">
        <v>260</v>
      </c>
    </row>
    <row r="136" spans="1:34" ht="19.5" customHeight="1" x14ac:dyDescent="0.25">
      <c r="A136" s="158" t="s">
        <v>85</v>
      </c>
      <c r="B136" s="158" t="s">
        <v>86</v>
      </c>
      <c r="C136" s="158" t="s">
        <v>280</v>
      </c>
      <c r="D136" s="158" t="s">
        <v>4413</v>
      </c>
      <c r="E136" s="158" t="s">
        <v>1114</v>
      </c>
      <c r="F136" s="158" t="s">
        <v>227</v>
      </c>
      <c r="G136" s="158" t="s">
        <v>1108</v>
      </c>
      <c r="H136" s="158" t="s">
        <v>1115</v>
      </c>
      <c r="I136" s="158" t="s">
        <v>213</v>
      </c>
      <c r="J136" s="159">
        <v>6171.28</v>
      </c>
      <c r="K136" s="159">
        <v>6047.8544000000002</v>
      </c>
      <c r="L136" s="164">
        <v>0.02</v>
      </c>
      <c r="M136" s="158" t="s">
        <v>227</v>
      </c>
      <c r="N136" s="142" t="s">
        <v>283</v>
      </c>
      <c r="O136" s="142" t="s">
        <v>881</v>
      </c>
      <c r="P136" s="142" t="s">
        <v>257</v>
      </c>
      <c r="Q136" s="142">
        <v>19.2</v>
      </c>
      <c r="R136" s="142" t="s">
        <v>348</v>
      </c>
      <c r="S136" s="142" t="s">
        <v>227</v>
      </c>
      <c r="T136" s="142" t="s">
        <v>260</v>
      </c>
      <c r="U136" s="142">
        <v>1</v>
      </c>
      <c r="V136" s="142" t="s">
        <v>261</v>
      </c>
      <c r="W136" s="142">
        <v>18</v>
      </c>
      <c r="X136" s="142" t="s">
        <v>323</v>
      </c>
      <c r="Y136" s="142" t="s">
        <v>1107</v>
      </c>
      <c r="Z136" s="142" t="s">
        <v>263</v>
      </c>
      <c r="AA136" s="142" t="s">
        <v>260</v>
      </c>
      <c r="AB136" s="142"/>
      <c r="AC136" s="142" t="s">
        <v>265</v>
      </c>
      <c r="AD136" s="142" t="s">
        <v>266</v>
      </c>
      <c r="AE136" s="142" t="s">
        <v>290</v>
      </c>
      <c r="AF136" s="142" t="s">
        <v>291</v>
      </c>
      <c r="AG136" s="142" t="s">
        <v>325</v>
      </c>
      <c r="AH136" s="142" t="s">
        <v>260</v>
      </c>
    </row>
    <row r="137" spans="1:34" ht="19.5" customHeight="1" x14ac:dyDescent="0.25">
      <c r="A137" s="158" t="s">
        <v>85</v>
      </c>
      <c r="B137" s="158" t="s">
        <v>86</v>
      </c>
      <c r="C137" s="158" t="s">
        <v>280</v>
      </c>
      <c r="D137" s="158" t="s">
        <v>4413</v>
      </c>
      <c r="E137" s="158" t="s">
        <v>1116</v>
      </c>
      <c r="F137" s="158" t="s">
        <v>227</v>
      </c>
      <c r="G137" s="158" t="s">
        <v>1108</v>
      </c>
      <c r="H137" s="158" t="s">
        <v>1117</v>
      </c>
      <c r="I137" s="158" t="s">
        <v>213</v>
      </c>
      <c r="J137" s="159">
        <v>6857.53</v>
      </c>
      <c r="K137" s="159">
        <v>6720.3793999999998</v>
      </c>
      <c r="L137" s="164">
        <v>0.02</v>
      </c>
      <c r="M137" s="158" t="s">
        <v>227</v>
      </c>
      <c r="N137" s="142" t="s">
        <v>283</v>
      </c>
      <c r="O137" s="142" t="s">
        <v>881</v>
      </c>
      <c r="P137" s="142" t="s">
        <v>257</v>
      </c>
      <c r="Q137" s="142">
        <v>19.2</v>
      </c>
      <c r="R137" s="142" t="s">
        <v>348</v>
      </c>
      <c r="S137" s="142" t="s">
        <v>227</v>
      </c>
      <c r="T137" s="142" t="s">
        <v>260</v>
      </c>
      <c r="U137" s="142">
        <v>1</v>
      </c>
      <c r="V137" s="142" t="s">
        <v>261</v>
      </c>
      <c r="W137" s="142">
        <v>18</v>
      </c>
      <c r="X137" s="142" t="s">
        <v>323</v>
      </c>
      <c r="Y137" s="142" t="s">
        <v>1107</v>
      </c>
      <c r="Z137" s="142" t="s">
        <v>263</v>
      </c>
      <c r="AA137" s="142" t="s">
        <v>260</v>
      </c>
      <c r="AB137" s="142"/>
      <c r="AC137" s="142" t="s">
        <v>265</v>
      </c>
      <c r="AD137" s="142" t="s">
        <v>266</v>
      </c>
      <c r="AE137" s="142" t="s">
        <v>290</v>
      </c>
      <c r="AF137" s="142" t="s">
        <v>291</v>
      </c>
      <c r="AG137" s="142" t="s">
        <v>325</v>
      </c>
      <c r="AH137" s="142" t="s">
        <v>260</v>
      </c>
    </row>
    <row r="138" spans="1:34" ht="19.5" customHeight="1" x14ac:dyDescent="0.25">
      <c r="A138" s="158" t="s">
        <v>85</v>
      </c>
      <c r="B138" s="158" t="s">
        <v>86</v>
      </c>
      <c r="C138" s="158" t="s">
        <v>280</v>
      </c>
      <c r="D138" s="158" t="s">
        <v>4413</v>
      </c>
      <c r="E138" s="158" t="s">
        <v>1118</v>
      </c>
      <c r="F138" s="158" t="s">
        <v>227</v>
      </c>
      <c r="G138" s="158" t="s">
        <v>1108</v>
      </c>
      <c r="H138" s="158" t="s">
        <v>1119</v>
      </c>
      <c r="I138" s="158" t="s">
        <v>213</v>
      </c>
      <c r="J138" s="159">
        <v>6304.58</v>
      </c>
      <c r="K138" s="159">
        <v>6178.4884000000002</v>
      </c>
      <c r="L138" s="164">
        <v>0.02</v>
      </c>
      <c r="M138" s="158" t="s">
        <v>227</v>
      </c>
      <c r="N138" s="142" t="s">
        <v>283</v>
      </c>
      <c r="O138" s="142" t="s">
        <v>881</v>
      </c>
      <c r="P138" s="142" t="s">
        <v>257</v>
      </c>
      <c r="Q138" s="142">
        <v>19.2</v>
      </c>
      <c r="R138" s="142" t="s">
        <v>348</v>
      </c>
      <c r="S138" s="142" t="s">
        <v>227</v>
      </c>
      <c r="T138" s="142" t="s">
        <v>260</v>
      </c>
      <c r="U138" s="142">
        <v>2</v>
      </c>
      <c r="V138" s="142" t="s">
        <v>261</v>
      </c>
      <c r="W138" s="142">
        <v>18</v>
      </c>
      <c r="X138" s="142" t="s">
        <v>323</v>
      </c>
      <c r="Y138" s="142" t="s">
        <v>1107</v>
      </c>
      <c r="Z138" s="142" t="s">
        <v>263</v>
      </c>
      <c r="AA138" s="142" t="s">
        <v>260</v>
      </c>
      <c r="AB138" s="142"/>
      <c r="AC138" s="142" t="s">
        <v>265</v>
      </c>
      <c r="AD138" s="142" t="s">
        <v>289</v>
      </c>
      <c r="AE138" s="142" t="s">
        <v>290</v>
      </c>
      <c r="AF138" s="142" t="s">
        <v>291</v>
      </c>
      <c r="AG138" s="142" t="s">
        <v>325</v>
      </c>
      <c r="AH138" s="142" t="s">
        <v>260</v>
      </c>
    </row>
    <row r="139" spans="1:34" ht="19.5" customHeight="1" x14ac:dyDescent="0.25">
      <c r="A139" s="158" t="s">
        <v>85</v>
      </c>
      <c r="B139" s="158" t="s">
        <v>86</v>
      </c>
      <c r="C139" s="158" t="s">
        <v>280</v>
      </c>
      <c r="D139" s="158" t="s">
        <v>4413</v>
      </c>
      <c r="E139" s="158" t="s">
        <v>1120</v>
      </c>
      <c r="F139" s="158" t="s">
        <v>227</v>
      </c>
      <c r="G139" s="158" t="s">
        <v>1108</v>
      </c>
      <c r="H139" s="158" t="s">
        <v>1121</v>
      </c>
      <c r="I139" s="158" t="s">
        <v>213</v>
      </c>
      <c r="J139" s="159">
        <v>6857.53</v>
      </c>
      <c r="K139" s="159">
        <v>6720.3793999999998</v>
      </c>
      <c r="L139" s="164">
        <v>0.02</v>
      </c>
      <c r="M139" s="158" t="s">
        <v>227</v>
      </c>
      <c r="N139" s="142" t="s">
        <v>283</v>
      </c>
      <c r="O139" s="142" t="s">
        <v>881</v>
      </c>
      <c r="P139" s="142" t="s">
        <v>257</v>
      </c>
      <c r="Q139" s="142">
        <v>19.2</v>
      </c>
      <c r="R139" s="142" t="s">
        <v>348</v>
      </c>
      <c r="S139" s="142" t="s">
        <v>227</v>
      </c>
      <c r="T139" s="142" t="s">
        <v>260</v>
      </c>
      <c r="U139" s="142">
        <v>2</v>
      </c>
      <c r="V139" s="142" t="s">
        <v>261</v>
      </c>
      <c r="W139" s="142">
        <v>18</v>
      </c>
      <c r="X139" s="142" t="s">
        <v>323</v>
      </c>
      <c r="Y139" s="142" t="s">
        <v>1107</v>
      </c>
      <c r="Z139" s="142" t="s">
        <v>263</v>
      </c>
      <c r="AA139" s="142" t="s">
        <v>260</v>
      </c>
      <c r="AB139" s="142"/>
      <c r="AC139" s="142" t="s">
        <v>265</v>
      </c>
      <c r="AD139" s="142" t="s">
        <v>289</v>
      </c>
      <c r="AE139" s="142" t="s">
        <v>290</v>
      </c>
      <c r="AF139" s="142" t="s">
        <v>291</v>
      </c>
      <c r="AG139" s="142" t="s">
        <v>325</v>
      </c>
      <c r="AH139" s="142" t="s">
        <v>260</v>
      </c>
    </row>
    <row r="140" spans="1:34" ht="19.5" customHeight="1" x14ac:dyDescent="0.25">
      <c r="A140" s="158" t="s">
        <v>85</v>
      </c>
      <c r="B140" s="158" t="s">
        <v>86</v>
      </c>
      <c r="C140" s="158" t="s">
        <v>280</v>
      </c>
      <c r="D140" s="158" t="s">
        <v>4413</v>
      </c>
      <c r="E140" s="158" t="s">
        <v>1122</v>
      </c>
      <c r="F140" s="158" t="s">
        <v>227</v>
      </c>
      <c r="G140" s="158" t="s">
        <v>1108</v>
      </c>
      <c r="H140" s="158" t="s">
        <v>1123</v>
      </c>
      <c r="I140" s="158" t="s">
        <v>213</v>
      </c>
      <c r="J140" s="159">
        <v>10333.200000000001</v>
      </c>
      <c r="K140" s="159">
        <v>10126.536</v>
      </c>
      <c r="L140" s="164">
        <v>0.02</v>
      </c>
      <c r="M140" s="158" t="s">
        <v>227</v>
      </c>
      <c r="N140" s="142" t="s">
        <v>283</v>
      </c>
      <c r="O140" s="142" t="s">
        <v>881</v>
      </c>
      <c r="P140" s="142" t="s">
        <v>257</v>
      </c>
      <c r="Q140" s="142">
        <v>19.2</v>
      </c>
      <c r="R140" s="142" t="s">
        <v>348</v>
      </c>
      <c r="S140" s="142" t="s">
        <v>227</v>
      </c>
      <c r="T140" s="142" t="s">
        <v>260</v>
      </c>
      <c r="U140" s="142">
        <v>1</v>
      </c>
      <c r="V140" s="142" t="s">
        <v>261</v>
      </c>
      <c r="W140" s="142">
        <v>18</v>
      </c>
      <c r="X140" s="142" t="s">
        <v>323</v>
      </c>
      <c r="Y140" s="142" t="s">
        <v>1107</v>
      </c>
      <c r="Z140" s="142" t="s">
        <v>263</v>
      </c>
      <c r="AA140" s="142" t="s">
        <v>260</v>
      </c>
      <c r="AB140" s="142"/>
      <c r="AC140" s="142" t="s">
        <v>265</v>
      </c>
      <c r="AD140" s="142" t="s">
        <v>266</v>
      </c>
      <c r="AE140" s="142" t="s">
        <v>290</v>
      </c>
      <c r="AF140" s="142" t="s">
        <v>291</v>
      </c>
      <c r="AG140" s="142" t="s">
        <v>325</v>
      </c>
      <c r="AH140" s="142" t="s">
        <v>260</v>
      </c>
    </row>
    <row r="141" spans="1:34" ht="19.5" customHeight="1" x14ac:dyDescent="0.25">
      <c r="A141" s="158" t="s">
        <v>85</v>
      </c>
      <c r="B141" s="158" t="s">
        <v>86</v>
      </c>
      <c r="C141" s="158" t="s">
        <v>280</v>
      </c>
      <c r="D141" s="158" t="s">
        <v>4413</v>
      </c>
      <c r="E141" s="158" t="s">
        <v>1124</v>
      </c>
      <c r="F141" s="158" t="s">
        <v>227</v>
      </c>
      <c r="G141" s="158" t="s">
        <v>1108</v>
      </c>
      <c r="H141" s="158" t="s">
        <v>1125</v>
      </c>
      <c r="I141" s="158" t="s">
        <v>213</v>
      </c>
      <c r="J141" s="159">
        <v>10713.35</v>
      </c>
      <c r="K141" s="159">
        <v>10499.083000000001</v>
      </c>
      <c r="L141" s="164">
        <v>0.02</v>
      </c>
      <c r="M141" s="158" t="s">
        <v>227</v>
      </c>
      <c r="N141" s="142" t="s">
        <v>283</v>
      </c>
      <c r="O141" s="142" t="s">
        <v>881</v>
      </c>
      <c r="P141" s="142" t="s">
        <v>257</v>
      </c>
      <c r="Q141" s="142">
        <v>19.2</v>
      </c>
      <c r="R141" s="142" t="s">
        <v>348</v>
      </c>
      <c r="S141" s="142" t="s">
        <v>227</v>
      </c>
      <c r="T141" s="142" t="s">
        <v>260</v>
      </c>
      <c r="U141" s="142">
        <v>1</v>
      </c>
      <c r="V141" s="142" t="s">
        <v>261</v>
      </c>
      <c r="W141" s="142">
        <v>18</v>
      </c>
      <c r="X141" s="142" t="s">
        <v>323</v>
      </c>
      <c r="Y141" s="142" t="s">
        <v>1107</v>
      </c>
      <c r="Z141" s="142" t="s">
        <v>263</v>
      </c>
      <c r="AA141" s="142" t="s">
        <v>260</v>
      </c>
      <c r="AB141" s="142"/>
      <c r="AC141" s="142" t="s">
        <v>265</v>
      </c>
      <c r="AD141" s="142" t="s">
        <v>266</v>
      </c>
      <c r="AE141" s="142" t="s">
        <v>290</v>
      </c>
      <c r="AF141" s="142" t="s">
        <v>291</v>
      </c>
      <c r="AG141" s="142" t="s">
        <v>325</v>
      </c>
      <c r="AH141" s="142" t="s">
        <v>260</v>
      </c>
    </row>
    <row r="142" spans="1:34" ht="19.5" customHeight="1" x14ac:dyDescent="0.25">
      <c r="A142" s="158" t="s">
        <v>85</v>
      </c>
      <c r="B142" s="158" t="s">
        <v>86</v>
      </c>
      <c r="C142" s="158" t="s">
        <v>280</v>
      </c>
      <c r="D142" s="158" t="s">
        <v>4413</v>
      </c>
      <c r="E142" s="158" t="s">
        <v>1126</v>
      </c>
      <c r="F142" s="158" t="s">
        <v>227</v>
      </c>
      <c r="G142" s="158" t="s">
        <v>1108</v>
      </c>
      <c r="H142" s="158" t="s">
        <v>1127</v>
      </c>
      <c r="I142" s="158" t="s">
        <v>213</v>
      </c>
      <c r="J142" s="159">
        <v>10333.200000000001</v>
      </c>
      <c r="K142" s="159">
        <v>10126.536</v>
      </c>
      <c r="L142" s="164">
        <v>0.02</v>
      </c>
      <c r="M142" s="158" t="s">
        <v>227</v>
      </c>
      <c r="N142" s="142" t="s">
        <v>283</v>
      </c>
      <c r="O142" s="142" t="s">
        <v>881</v>
      </c>
      <c r="P142" s="142" t="s">
        <v>257</v>
      </c>
      <c r="Q142" s="142">
        <v>19.2</v>
      </c>
      <c r="R142" s="142" t="s">
        <v>348</v>
      </c>
      <c r="S142" s="142" t="s">
        <v>227</v>
      </c>
      <c r="T142" s="142" t="s">
        <v>260</v>
      </c>
      <c r="U142" s="142">
        <v>2</v>
      </c>
      <c r="V142" s="142" t="s">
        <v>261</v>
      </c>
      <c r="W142" s="142">
        <v>18</v>
      </c>
      <c r="X142" s="142" t="s">
        <v>323</v>
      </c>
      <c r="Y142" s="142" t="s">
        <v>1107</v>
      </c>
      <c r="Z142" s="142" t="s">
        <v>263</v>
      </c>
      <c r="AA142" s="142" t="s">
        <v>260</v>
      </c>
      <c r="AB142" s="142"/>
      <c r="AC142" s="142" t="s">
        <v>265</v>
      </c>
      <c r="AD142" s="142" t="s">
        <v>1128</v>
      </c>
      <c r="AE142" s="142" t="s">
        <v>290</v>
      </c>
      <c r="AF142" s="142" t="s">
        <v>291</v>
      </c>
      <c r="AG142" s="142" t="s">
        <v>325</v>
      </c>
      <c r="AH142" s="142" t="s">
        <v>260</v>
      </c>
    </row>
    <row r="143" spans="1:34" ht="19.5" customHeight="1" x14ac:dyDescent="0.25">
      <c r="A143" s="158" t="s">
        <v>85</v>
      </c>
      <c r="B143" s="158" t="s">
        <v>86</v>
      </c>
      <c r="C143" s="158" t="s">
        <v>280</v>
      </c>
      <c r="D143" s="158" t="s">
        <v>4413</v>
      </c>
      <c r="E143" s="158" t="s">
        <v>1129</v>
      </c>
      <c r="F143" s="158" t="s">
        <v>227</v>
      </c>
      <c r="G143" s="158" t="s">
        <v>1108</v>
      </c>
      <c r="H143" s="158" t="s">
        <v>1130</v>
      </c>
      <c r="I143" s="158" t="s">
        <v>213</v>
      </c>
      <c r="J143" s="159">
        <v>10713.35</v>
      </c>
      <c r="K143" s="159">
        <v>10499.083000000001</v>
      </c>
      <c r="L143" s="164">
        <v>0.02</v>
      </c>
      <c r="M143" s="158" t="s">
        <v>227</v>
      </c>
      <c r="N143" s="142" t="s">
        <v>283</v>
      </c>
      <c r="O143" s="142" t="s">
        <v>881</v>
      </c>
      <c r="P143" s="142" t="s">
        <v>257</v>
      </c>
      <c r="Q143" s="142">
        <v>19.2</v>
      </c>
      <c r="R143" s="142" t="s">
        <v>348</v>
      </c>
      <c r="S143" s="142" t="s">
        <v>227</v>
      </c>
      <c r="T143" s="142" t="s">
        <v>260</v>
      </c>
      <c r="U143" s="142">
        <v>2</v>
      </c>
      <c r="V143" s="142" t="s">
        <v>261</v>
      </c>
      <c r="W143" s="142">
        <v>18</v>
      </c>
      <c r="X143" s="142" t="s">
        <v>323</v>
      </c>
      <c r="Y143" s="142" t="s">
        <v>1107</v>
      </c>
      <c r="Z143" s="142" t="s">
        <v>263</v>
      </c>
      <c r="AA143" s="142" t="s">
        <v>260</v>
      </c>
      <c r="AB143" s="142"/>
      <c r="AC143" s="142" t="s">
        <v>265</v>
      </c>
      <c r="AD143" s="142" t="s">
        <v>289</v>
      </c>
      <c r="AE143" s="142" t="s">
        <v>290</v>
      </c>
      <c r="AF143" s="142" t="s">
        <v>291</v>
      </c>
      <c r="AG143" s="142" t="s">
        <v>325</v>
      </c>
      <c r="AH143" s="142" t="s">
        <v>260</v>
      </c>
    </row>
    <row r="144" spans="1:34" ht="19.5" customHeight="1" x14ac:dyDescent="0.25">
      <c r="A144" s="158" t="s">
        <v>85</v>
      </c>
      <c r="B144" s="158" t="s">
        <v>86</v>
      </c>
      <c r="C144" s="158" t="s">
        <v>280</v>
      </c>
      <c r="D144" s="158" t="s">
        <v>4413</v>
      </c>
      <c r="E144" s="158" t="s">
        <v>1131</v>
      </c>
      <c r="F144" s="158" t="s">
        <v>227</v>
      </c>
      <c r="G144" s="158" t="s">
        <v>1108</v>
      </c>
      <c r="H144" s="158" t="s">
        <v>1132</v>
      </c>
      <c r="I144" s="158" t="s">
        <v>213</v>
      </c>
      <c r="J144" s="159">
        <v>7237.68</v>
      </c>
      <c r="K144" s="159">
        <v>7092.9264000000003</v>
      </c>
      <c r="L144" s="164">
        <v>0.02</v>
      </c>
      <c r="M144" s="158" t="s">
        <v>227</v>
      </c>
      <c r="N144" s="142" t="s">
        <v>283</v>
      </c>
      <c r="O144" s="142" t="s">
        <v>881</v>
      </c>
      <c r="P144" s="142" t="s">
        <v>257</v>
      </c>
      <c r="Q144" s="142">
        <v>19.2</v>
      </c>
      <c r="R144" s="142" t="s">
        <v>348</v>
      </c>
      <c r="S144" s="142" t="s">
        <v>227</v>
      </c>
      <c r="T144" s="142" t="s">
        <v>260</v>
      </c>
      <c r="U144" s="142">
        <v>1</v>
      </c>
      <c r="V144" s="142" t="s">
        <v>261</v>
      </c>
      <c r="W144" s="142">
        <v>23</v>
      </c>
      <c r="X144" s="142" t="s">
        <v>323</v>
      </c>
      <c r="Y144" s="142" t="s">
        <v>1107</v>
      </c>
      <c r="Z144" s="142" t="s">
        <v>263</v>
      </c>
      <c r="AA144" s="142" t="s">
        <v>260</v>
      </c>
      <c r="AB144" s="142"/>
      <c r="AC144" s="142" t="s">
        <v>265</v>
      </c>
      <c r="AD144" s="142" t="s">
        <v>266</v>
      </c>
      <c r="AE144" s="142" t="s">
        <v>290</v>
      </c>
      <c r="AF144" s="142" t="s">
        <v>291</v>
      </c>
      <c r="AG144" s="142" t="s">
        <v>325</v>
      </c>
      <c r="AH144" s="142" t="s">
        <v>260</v>
      </c>
    </row>
    <row r="145" spans="1:34" ht="19.5" customHeight="1" x14ac:dyDescent="0.25">
      <c r="A145" s="158" t="s">
        <v>85</v>
      </c>
      <c r="B145" s="158" t="s">
        <v>86</v>
      </c>
      <c r="C145" s="158" t="s">
        <v>280</v>
      </c>
      <c r="D145" s="158" t="s">
        <v>4413</v>
      </c>
      <c r="E145" s="158" t="s">
        <v>1133</v>
      </c>
      <c r="F145" s="158" t="s">
        <v>227</v>
      </c>
      <c r="G145" s="158" t="s">
        <v>1108</v>
      </c>
      <c r="H145" s="158" t="s">
        <v>1134</v>
      </c>
      <c r="I145" s="158" t="s">
        <v>213</v>
      </c>
      <c r="J145" s="159">
        <v>7237.68</v>
      </c>
      <c r="K145" s="159">
        <v>7092.9264000000003</v>
      </c>
      <c r="L145" s="164">
        <v>0.02</v>
      </c>
      <c r="M145" s="158" t="s">
        <v>227</v>
      </c>
      <c r="N145" s="142" t="s">
        <v>283</v>
      </c>
      <c r="O145" s="142" t="s">
        <v>881</v>
      </c>
      <c r="P145" s="142" t="s">
        <v>257</v>
      </c>
      <c r="Q145" s="142">
        <v>19.2</v>
      </c>
      <c r="R145" s="142" t="s">
        <v>348</v>
      </c>
      <c r="S145" s="142" t="s">
        <v>227</v>
      </c>
      <c r="T145" s="142" t="s">
        <v>260</v>
      </c>
      <c r="U145" s="142">
        <v>1</v>
      </c>
      <c r="V145" s="142" t="s">
        <v>261</v>
      </c>
      <c r="W145" s="142">
        <v>23</v>
      </c>
      <c r="X145" s="142" t="s">
        <v>323</v>
      </c>
      <c r="Y145" s="142" t="s">
        <v>1107</v>
      </c>
      <c r="Z145" s="142" t="s">
        <v>263</v>
      </c>
      <c r="AA145" s="142" t="s">
        <v>260</v>
      </c>
      <c r="AB145" s="142"/>
      <c r="AC145" s="142" t="s">
        <v>265</v>
      </c>
      <c r="AD145" s="142" t="s">
        <v>289</v>
      </c>
      <c r="AE145" s="142" t="s">
        <v>290</v>
      </c>
      <c r="AF145" s="142" t="s">
        <v>291</v>
      </c>
      <c r="AG145" s="142" t="s">
        <v>325</v>
      </c>
      <c r="AH145" s="142" t="s">
        <v>260</v>
      </c>
    </row>
    <row r="146" spans="1:34" ht="19.5" customHeight="1" x14ac:dyDescent="0.25">
      <c r="A146" s="158" t="s">
        <v>85</v>
      </c>
      <c r="B146" s="158" t="s">
        <v>86</v>
      </c>
      <c r="C146" s="158" t="s">
        <v>280</v>
      </c>
      <c r="D146" s="158" t="s">
        <v>4413</v>
      </c>
      <c r="E146" s="158" t="s">
        <v>1135</v>
      </c>
      <c r="F146" s="158" t="s">
        <v>227</v>
      </c>
      <c r="G146" s="158" t="s">
        <v>1108</v>
      </c>
      <c r="H146" s="158" t="s">
        <v>1136</v>
      </c>
      <c r="I146" s="158" t="s">
        <v>213</v>
      </c>
      <c r="J146" s="159">
        <v>11587.2</v>
      </c>
      <c r="K146" s="159">
        <v>11355.456</v>
      </c>
      <c r="L146" s="164">
        <v>0.02</v>
      </c>
      <c r="M146" s="158" t="s">
        <v>227</v>
      </c>
      <c r="N146" s="142" t="s">
        <v>283</v>
      </c>
      <c r="O146" s="142" t="s">
        <v>881</v>
      </c>
      <c r="P146" s="142" t="s">
        <v>257</v>
      </c>
      <c r="Q146" s="142">
        <v>19.2</v>
      </c>
      <c r="R146" s="142" t="s">
        <v>348</v>
      </c>
      <c r="S146" s="142" t="s">
        <v>227</v>
      </c>
      <c r="T146" s="142" t="s">
        <v>260</v>
      </c>
      <c r="U146" s="142">
        <v>2</v>
      </c>
      <c r="V146" s="142" t="s">
        <v>261</v>
      </c>
      <c r="W146" s="142">
        <v>23</v>
      </c>
      <c r="X146" s="142" t="s">
        <v>323</v>
      </c>
      <c r="Y146" s="142" t="s">
        <v>1107</v>
      </c>
      <c r="Z146" s="142" t="s">
        <v>263</v>
      </c>
      <c r="AA146" s="142" t="s">
        <v>260</v>
      </c>
      <c r="AB146" s="142"/>
      <c r="AC146" s="142" t="s">
        <v>265</v>
      </c>
      <c r="AD146" s="142" t="s">
        <v>266</v>
      </c>
      <c r="AE146" s="142" t="s">
        <v>290</v>
      </c>
      <c r="AF146" s="142" t="s">
        <v>291</v>
      </c>
      <c r="AG146" s="142" t="s">
        <v>325</v>
      </c>
      <c r="AH146" s="142" t="s">
        <v>260</v>
      </c>
    </row>
    <row r="147" spans="1:34" ht="19.5" customHeight="1" x14ac:dyDescent="0.25">
      <c r="A147" s="158" t="s">
        <v>85</v>
      </c>
      <c r="B147" s="158" t="s">
        <v>86</v>
      </c>
      <c r="C147" s="158" t="s">
        <v>280</v>
      </c>
      <c r="D147" s="158" t="s">
        <v>4413</v>
      </c>
      <c r="E147" s="158" t="s">
        <v>1137</v>
      </c>
      <c r="F147" s="158" t="s">
        <v>227</v>
      </c>
      <c r="G147" s="158" t="s">
        <v>1108</v>
      </c>
      <c r="H147" s="158" t="s">
        <v>1138</v>
      </c>
      <c r="I147" s="158" t="s">
        <v>213</v>
      </c>
      <c r="J147" s="159">
        <v>11587.2</v>
      </c>
      <c r="K147" s="159">
        <v>11355.456</v>
      </c>
      <c r="L147" s="164">
        <v>0.02</v>
      </c>
      <c r="M147" s="158" t="s">
        <v>227</v>
      </c>
      <c r="N147" s="142" t="s">
        <v>283</v>
      </c>
      <c r="O147" s="142" t="s">
        <v>881</v>
      </c>
      <c r="P147" s="142" t="s">
        <v>257</v>
      </c>
      <c r="Q147" s="142">
        <v>19.2</v>
      </c>
      <c r="R147" s="142" t="s">
        <v>348</v>
      </c>
      <c r="S147" s="142" t="s">
        <v>227</v>
      </c>
      <c r="T147" s="142" t="s">
        <v>260</v>
      </c>
      <c r="U147" s="142">
        <v>2</v>
      </c>
      <c r="V147" s="142" t="s">
        <v>261</v>
      </c>
      <c r="W147" s="142">
        <v>23</v>
      </c>
      <c r="X147" s="142" t="s">
        <v>323</v>
      </c>
      <c r="Y147" s="142" t="s">
        <v>1107</v>
      </c>
      <c r="Z147" s="142" t="s">
        <v>263</v>
      </c>
      <c r="AA147" s="142" t="s">
        <v>260</v>
      </c>
      <c r="AB147" s="142"/>
      <c r="AC147" s="142" t="s">
        <v>265</v>
      </c>
      <c r="AD147" s="142" t="s">
        <v>289</v>
      </c>
      <c r="AE147" s="142" t="s">
        <v>290</v>
      </c>
      <c r="AF147" s="142" t="s">
        <v>291</v>
      </c>
      <c r="AG147" s="142" t="s">
        <v>325</v>
      </c>
      <c r="AH147" s="142" t="s">
        <v>260</v>
      </c>
    </row>
    <row r="148" spans="1:34" ht="19.5" customHeight="1" x14ac:dyDescent="0.25">
      <c r="A148" s="158" t="s">
        <v>85</v>
      </c>
      <c r="B148" s="158" t="s">
        <v>86</v>
      </c>
      <c r="C148" s="158" t="s">
        <v>280</v>
      </c>
      <c r="D148" s="158" t="s">
        <v>4413</v>
      </c>
      <c r="E148" s="158" t="s">
        <v>1139</v>
      </c>
      <c r="F148" s="158" t="s">
        <v>227</v>
      </c>
      <c r="G148" s="158" t="s">
        <v>1140</v>
      </c>
      <c r="H148" s="158" t="s">
        <v>1141</v>
      </c>
      <c r="I148" s="158" t="s">
        <v>213</v>
      </c>
      <c r="J148" s="159">
        <v>9355.67</v>
      </c>
      <c r="K148" s="159">
        <v>9168.5565999999999</v>
      </c>
      <c r="L148" s="164">
        <v>0.02</v>
      </c>
      <c r="M148" s="158" t="s">
        <v>227</v>
      </c>
      <c r="N148" s="142" t="s">
        <v>283</v>
      </c>
      <c r="O148" s="142" t="s">
        <v>881</v>
      </c>
      <c r="P148" s="142" t="s">
        <v>257</v>
      </c>
      <c r="Q148" s="142">
        <v>19.2</v>
      </c>
      <c r="R148" s="142" t="s">
        <v>348</v>
      </c>
      <c r="S148" s="142" t="s">
        <v>227</v>
      </c>
      <c r="T148" s="142" t="s">
        <v>260</v>
      </c>
      <c r="U148" s="142">
        <v>1</v>
      </c>
      <c r="V148" s="142" t="s">
        <v>261</v>
      </c>
      <c r="W148" s="142">
        <v>18</v>
      </c>
      <c r="X148" s="142" t="s">
        <v>323</v>
      </c>
      <c r="Y148" s="142" t="s">
        <v>1107</v>
      </c>
      <c r="Z148" s="142" t="s">
        <v>263</v>
      </c>
      <c r="AA148" s="142" t="s">
        <v>260</v>
      </c>
      <c r="AB148" s="142"/>
      <c r="AC148" s="142" t="s">
        <v>265</v>
      </c>
      <c r="AD148" s="142" t="s">
        <v>266</v>
      </c>
      <c r="AE148" s="142" t="s">
        <v>290</v>
      </c>
      <c r="AF148" s="142" t="s">
        <v>291</v>
      </c>
      <c r="AG148" s="142" t="s">
        <v>325</v>
      </c>
      <c r="AH148" s="142" t="s">
        <v>260</v>
      </c>
    </row>
    <row r="149" spans="1:34" ht="19.5" customHeight="1" x14ac:dyDescent="0.25">
      <c r="A149" s="158" t="s">
        <v>85</v>
      </c>
      <c r="B149" s="158" t="s">
        <v>86</v>
      </c>
      <c r="C149" s="158" t="s">
        <v>280</v>
      </c>
      <c r="D149" s="158" t="s">
        <v>4413</v>
      </c>
      <c r="E149" s="158" t="s">
        <v>1142</v>
      </c>
      <c r="F149" s="158" t="s">
        <v>227</v>
      </c>
      <c r="G149" s="158" t="s">
        <v>1140</v>
      </c>
      <c r="H149" s="158" t="s">
        <v>1143</v>
      </c>
      <c r="I149" s="158" t="s">
        <v>213</v>
      </c>
      <c r="J149" s="159">
        <v>14796.27</v>
      </c>
      <c r="K149" s="159">
        <v>14500.3446</v>
      </c>
      <c r="L149" s="164">
        <v>0.02</v>
      </c>
      <c r="M149" s="158" t="s">
        <v>227</v>
      </c>
      <c r="N149" s="142" t="s">
        <v>283</v>
      </c>
      <c r="O149" s="142" t="s">
        <v>881</v>
      </c>
      <c r="P149" s="142" t="s">
        <v>257</v>
      </c>
      <c r="Q149" s="142">
        <v>19.2</v>
      </c>
      <c r="R149" s="142" t="s">
        <v>348</v>
      </c>
      <c r="S149" s="142" t="s">
        <v>227</v>
      </c>
      <c r="T149" s="142" t="s">
        <v>260</v>
      </c>
      <c r="U149" s="142">
        <v>2</v>
      </c>
      <c r="V149" s="142" t="s">
        <v>261</v>
      </c>
      <c r="W149" s="142">
        <v>18</v>
      </c>
      <c r="X149" s="142" t="s">
        <v>323</v>
      </c>
      <c r="Y149" s="142" t="s">
        <v>1107</v>
      </c>
      <c r="Z149" s="142" t="s">
        <v>263</v>
      </c>
      <c r="AA149" s="142" t="s">
        <v>260</v>
      </c>
      <c r="AB149" s="142"/>
      <c r="AC149" s="142" t="s">
        <v>265</v>
      </c>
      <c r="AD149" s="142" t="s">
        <v>266</v>
      </c>
      <c r="AE149" s="142" t="s">
        <v>290</v>
      </c>
      <c r="AF149" s="142" t="s">
        <v>291</v>
      </c>
      <c r="AG149" s="142" t="s">
        <v>325</v>
      </c>
      <c r="AH149" s="142" t="s">
        <v>260</v>
      </c>
    </row>
    <row r="150" spans="1:34" ht="19.5" customHeight="1" x14ac:dyDescent="0.25">
      <c r="A150" s="158" t="s">
        <v>85</v>
      </c>
      <c r="B150" s="158" t="s">
        <v>86</v>
      </c>
      <c r="C150" s="158" t="s">
        <v>280</v>
      </c>
      <c r="D150" s="158" t="s">
        <v>4413</v>
      </c>
      <c r="E150" s="158" t="s">
        <v>1144</v>
      </c>
      <c r="F150" s="158" t="s">
        <v>227</v>
      </c>
      <c r="G150" s="158" t="s">
        <v>1140</v>
      </c>
      <c r="H150" s="158" t="s">
        <v>1145</v>
      </c>
      <c r="I150" s="158" t="s">
        <v>213</v>
      </c>
      <c r="J150" s="159">
        <v>10209.77</v>
      </c>
      <c r="K150" s="159">
        <v>10005.5746</v>
      </c>
      <c r="L150" s="164">
        <v>0.02</v>
      </c>
      <c r="M150" s="158" t="s">
        <v>227</v>
      </c>
      <c r="N150" s="142" t="s">
        <v>283</v>
      </c>
      <c r="O150" s="142" t="s">
        <v>881</v>
      </c>
      <c r="P150" s="142" t="s">
        <v>257</v>
      </c>
      <c r="Q150" s="142">
        <v>19.2</v>
      </c>
      <c r="R150" s="142" t="s">
        <v>348</v>
      </c>
      <c r="S150" s="142" t="s">
        <v>227</v>
      </c>
      <c r="T150" s="142" t="s">
        <v>260</v>
      </c>
      <c r="U150" s="142">
        <v>1</v>
      </c>
      <c r="V150" s="142" t="s">
        <v>261</v>
      </c>
      <c r="W150" s="142">
        <v>23</v>
      </c>
      <c r="X150" s="142" t="s">
        <v>323</v>
      </c>
      <c r="Y150" s="142" t="s">
        <v>1107</v>
      </c>
      <c r="Z150" s="142" t="s">
        <v>263</v>
      </c>
      <c r="AA150" s="142" t="s">
        <v>260</v>
      </c>
      <c r="AB150" s="142"/>
      <c r="AC150" s="142" t="s">
        <v>265</v>
      </c>
      <c r="AD150" s="142" t="s">
        <v>266</v>
      </c>
      <c r="AE150" s="142" t="s">
        <v>290</v>
      </c>
      <c r="AF150" s="142" t="s">
        <v>291</v>
      </c>
      <c r="AG150" s="142" t="s">
        <v>325</v>
      </c>
      <c r="AH150" s="142" t="s">
        <v>260</v>
      </c>
    </row>
    <row r="151" spans="1:34" ht="19.5" customHeight="1" x14ac:dyDescent="0.25">
      <c r="A151" s="158" t="s">
        <v>85</v>
      </c>
      <c r="B151" s="158" t="s">
        <v>86</v>
      </c>
      <c r="C151" s="158" t="s">
        <v>280</v>
      </c>
      <c r="D151" s="158" t="s">
        <v>4413</v>
      </c>
      <c r="E151" s="158" t="s">
        <v>1146</v>
      </c>
      <c r="F151" s="158" t="s">
        <v>227</v>
      </c>
      <c r="G151" s="158" t="s">
        <v>1140</v>
      </c>
      <c r="H151" s="158" t="s">
        <v>1147</v>
      </c>
      <c r="I151" s="158" t="s">
        <v>213</v>
      </c>
      <c r="J151" s="159">
        <v>10209.77</v>
      </c>
      <c r="K151" s="159">
        <v>10005.5746</v>
      </c>
      <c r="L151" s="164">
        <v>0.02</v>
      </c>
      <c r="M151" s="158" t="s">
        <v>227</v>
      </c>
      <c r="N151" s="142" t="s">
        <v>283</v>
      </c>
      <c r="O151" s="142" t="s">
        <v>881</v>
      </c>
      <c r="P151" s="142" t="s">
        <v>257</v>
      </c>
      <c r="Q151" s="142">
        <v>19.2</v>
      </c>
      <c r="R151" s="142" t="s">
        <v>348</v>
      </c>
      <c r="S151" s="142" t="s">
        <v>227</v>
      </c>
      <c r="T151" s="142" t="s">
        <v>260</v>
      </c>
      <c r="U151" s="142">
        <v>1</v>
      </c>
      <c r="V151" s="142" t="s">
        <v>261</v>
      </c>
      <c r="W151" s="142">
        <v>23</v>
      </c>
      <c r="X151" s="142" t="s">
        <v>323</v>
      </c>
      <c r="Y151" s="142" t="s">
        <v>1107</v>
      </c>
      <c r="Z151" s="142" t="s">
        <v>263</v>
      </c>
      <c r="AA151" s="142" t="s">
        <v>260</v>
      </c>
      <c r="AB151" s="142"/>
      <c r="AC151" s="142" t="s">
        <v>265</v>
      </c>
      <c r="AD151" s="142" t="s">
        <v>289</v>
      </c>
      <c r="AE151" s="142" t="s">
        <v>290</v>
      </c>
      <c r="AF151" s="142" t="s">
        <v>291</v>
      </c>
      <c r="AG151" s="142" t="s">
        <v>325</v>
      </c>
      <c r="AH151" s="142" t="s">
        <v>260</v>
      </c>
    </row>
    <row r="152" spans="1:34" ht="19.5" customHeight="1" x14ac:dyDescent="0.25">
      <c r="A152" s="158" t="s">
        <v>85</v>
      </c>
      <c r="B152" s="158" t="s">
        <v>86</v>
      </c>
      <c r="C152" s="158" t="s">
        <v>280</v>
      </c>
      <c r="D152" s="158" t="s">
        <v>4413</v>
      </c>
      <c r="E152" s="158" t="s">
        <v>1148</v>
      </c>
      <c r="F152" s="158" t="s">
        <v>227</v>
      </c>
      <c r="G152" s="158" t="s">
        <v>1140</v>
      </c>
      <c r="H152" s="158" t="s">
        <v>1149</v>
      </c>
      <c r="I152" s="158" t="s">
        <v>213</v>
      </c>
      <c r="J152" s="159">
        <v>15640.5</v>
      </c>
      <c r="K152" s="159">
        <v>15327.69</v>
      </c>
      <c r="L152" s="164">
        <v>0.02</v>
      </c>
      <c r="M152" s="158" t="s">
        <v>227</v>
      </c>
      <c r="N152" s="142" t="s">
        <v>283</v>
      </c>
      <c r="O152" s="142" t="s">
        <v>881</v>
      </c>
      <c r="P152" s="142" t="s">
        <v>257</v>
      </c>
      <c r="Q152" s="142">
        <v>19.2</v>
      </c>
      <c r="R152" s="142" t="s">
        <v>348</v>
      </c>
      <c r="S152" s="142" t="s">
        <v>227</v>
      </c>
      <c r="T152" s="142" t="s">
        <v>260</v>
      </c>
      <c r="U152" s="142">
        <v>2</v>
      </c>
      <c r="V152" s="142" t="s">
        <v>261</v>
      </c>
      <c r="W152" s="142">
        <v>23</v>
      </c>
      <c r="X152" s="142" t="s">
        <v>323</v>
      </c>
      <c r="Y152" s="142" t="s">
        <v>1107</v>
      </c>
      <c r="Z152" s="142" t="s">
        <v>263</v>
      </c>
      <c r="AA152" s="142" t="s">
        <v>260</v>
      </c>
      <c r="AB152" s="142"/>
      <c r="AC152" s="142" t="s">
        <v>265</v>
      </c>
      <c r="AD152" s="142" t="s">
        <v>266</v>
      </c>
      <c r="AE152" s="142" t="s">
        <v>290</v>
      </c>
      <c r="AF152" s="142" t="s">
        <v>291</v>
      </c>
      <c r="AG152" s="142" t="s">
        <v>325</v>
      </c>
      <c r="AH152" s="142" t="s">
        <v>260</v>
      </c>
    </row>
    <row r="153" spans="1:34" ht="19.5" customHeight="1" x14ac:dyDescent="0.25">
      <c r="A153" s="158" t="s">
        <v>85</v>
      </c>
      <c r="B153" s="158" t="s">
        <v>86</v>
      </c>
      <c r="C153" s="158" t="s">
        <v>280</v>
      </c>
      <c r="D153" s="158" t="s">
        <v>4413</v>
      </c>
      <c r="E153" s="158" t="s">
        <v>1150</v>
      </c>
      <c r="F153" s="158" t="s">
        <v>227</v>
      </c>
      <c r="G153" s="158" t="s">
        <v>1140</v>
      </c>
      <c r="H153" s="158" t="s">
        <v>1151</v>
      </c>
      <c r="I153" s="158" t="s">
        <v>213</v>
      </c>
      <c r="J153" s="159">
        <v>15640.5</v>
      </c>
      <c r="K153" s="159">
        <v>15327.69</v>
      </c>
      <c r="L153" s="164">
        <v>0.02</v>
      </c>
      <c r="M153" s="158" t="s">
        <v>227</v>
      </c>
      <c r="N153" s="142" t="s">
        <v>283</v>
      </c>
      <c r="O153" s="142" t="s">
        <v>881</v>
      </c>
      <c r="P153" s="142" t="s">
        <v>257</v>
      </c>
      <c r="Q153" s="142">
        <v>19.2</v>
      </c>
      <c r="R153" s="142" t="s">
        <v>348</v>
      </c>
      <c r="S153" s="142" t="s">
        <v>227</v>
      </c>
      <c r="T153" s="142" t="s">
        <v>260</v>
      </c>
      <c r="U153" s="142">
        <v>2</v>
      </c>
      <c r="V153" s="142" t="s">
        <v>261</v>
      </c>
      <c r="W153" s="142">
        <v>23</v>
      </c>
      <c r="X153" s="142" t="s">
        <v>323</v>
      </c>
      <c r="Y153" s="142" t="s">
        <v>1107</v>
      </c>
      <c r="Z153" s="142" t="s">
        <v>263</v>
      </c>
      <c r="AA153" s="142" t="s">
        <v>260</v>
      </c>
      <c r="AB153" s="142"/>
      <c r="AC153" s="142" t="s">
        <v>265</v>
      </c>
      <c r="AD153" s="142" t="s">
        <v>289</v>
      </c>
      <c r="AE153" s="142" t="s">
        <v>290</v>
      </c>
      <c r="AF153" s="142" t="s">
        <v>291</v>
      </c>
      <c r="AG153" s="142" t="s">
        <v>325</v>
      </c>
      <c r="AH153" s="142" t="s">
        <v>260</v>
      </c>
    </row>
    <row r="154" spans="1:34" ht="19.5" customHeight="1" x14ac:dyDescent="0.25">
      <c r="A154" s="158" t="s">
        <v>85</v>
      </c>
      <c r="B154" s="158" t="s">
        <v>86</v>
      </c>
      <c r="C154" s="158" t="s">
        <v>280</v>
      </c>
      <c r="D154" s="158" t="s">
        <v>4413</v>
      </c>
      <c r="E154" s="158" t="s">
        <v>281</v>
      </c>
      <c r="F154" s="158" t="s">
        <v>227</v>
      </c>
      <c r="G154" s="158" t="s">
        <v>1152</v>
      </c>
      <c r="H154" s="158" t="s">
        <v>1153</v>
      </c>
      <c r="I154" s="158" t="s">
        <v>213</v>
      </c>
      <c r="J154" s="159">
        <v>1876.07</v>
      </c>
      <c r="K154" s="159">
        <v>1838.5486000000001</v>
      </c>
      <c r="L154" s="164">
        <v>0.02</v>
      </c>
      <c r="M154" s="158" t="s">
        <v>227</v>
      </c>
      <c r="N154" s="142" t="s">
        <v>283</v>
      </c>
      <c r="O154" s="142" t="s">
        <v>881</v>
      </c>
      <c r="P154" s="142" t="s">
        <v>257</v>
      </c>
      <c r="Q154" s="142" t="s">
        <v>285</v>
      </c>
      <c r="R154" s="142" t="s">
        <v>286</v>
      </c>
      <c r="S154" s="142" t="s">
        <v>227</v>
      </c>
      <c r="T154" s="142" t="s">
        <v>260</v>
      </c>
      <c r="U154" s="142">
        <v>1</v>
      </c>
      <c r="V154" s="142" t="s">
        <v>261</v>
      </c>
      <c r="W154" s="142">
        <v>18</v>
      </c>
      <c r="X154" s="142" t="s">
        <v>435</v>
      </c>
      <c r="Y154" s="142" t="s">
        <v>1107</v>
      </c>
      <c r="Z154" s="142" t="s">
        <v>263</v>
      </c>
      <c r="AA154" s="142" t="s">
        <v>265</v>
      </c>
      <c r="AB154" s="142" t="s">
        <v>287</v>
      </c>
      <c r="AC154" s="142" t="s">
        <v>265</v>
      </c>
      <c r="AD154" s="142" t="s">
        <v>289</v>
      </c>
      <c r="AE154" s="142" t="s">
        <v>290</v>
      </c>
      <c r="AF154" s="142" t="s">
        <v>291</v>
      </c>
      <c r="AG154" s="142" t="s">
        <v>292</v>
      </c>
      <c r="AH154" s="142" t="s">
        <v>260</v>
      </c>
    </row>
    <row r="155" spans="1:34" ht="19.5" customHeight="1" x14ac:dyDescent="0.25">
      <c r="A155" s="158" t="s">
        <v>85</v>
      </c>
      <c r="B155" s="158" t="s">
        <v>86</v>
      </c>
      <c r="C155" s="158" t="s">
        <v>280</v>
      </c>
      <c r="D155" s="158" t="s">
        <v>4413</v>
      </c>
      <c r="E155" s="158" t="s">
        <v>293</v>
      </c>
      <c r="F155" s="158" t="s">
        <v>227</v>
      </c>
      <c r="G155" s="158" t="s">
        <v>1154</v>
      </c>
      <c r="H155" s="158" t="s">
        <v>1155</v>
      </c>
      <c r="I155" s="158" t="s">
        <v>213</v>
      </c>
      <c r="J155" s="159">
        <v>3258.44</v>
      </c>
      <c r="K155" s="159">
        <v>3193.2712000000001</v>
      </c>
      <c r="L155" s="164">
        <v>0.02</v>
      </c>
      <c r="M155" s="158" t="s">
        <v>227</v>
      </c>
      <c r="N155" s="142" t="s">
        <v>283</v>
      </c>
      <c r="O155" s="142" t="s">
        <v>881</v>
      </c>
      <c r="P155" s="142" t="s">
        <v>257</v>
      </c>
      <c r="Q155" s="142" t="s">
        <v>285</v>
      </c>
      <c r="R155" s="142" t="s">
        <v>286</v>
      </c>
      <c r="S155" s="142" t="s">
        <v>227</v>
      </c>
      <c r="T155" s="142" t="s">
        <v>260</v>
      </c>
      <c r="U155" s="142">
        <v>1</v>
      </c>
      <c r="V155" s="142" t="s">
        <v>261</v>
      </c>
      <c r="W155" s="142">
        <v>18</v>
      </c>
      <c r="X155" s="142" t="s">
        <v>435</v>
      </c>
      <c r="Y155" s="142" t="s">
        <v>1107</v>
      </c>
      <c r="Z155" s="142" t="s">
        <v>263</v>
      </c>
      <c r="AA155" s="142" t="s">
        <v>265</v>
      </c>
      <c r="AB155" s="142" t="s">
        <v>287</v>
      </c>
      <c r="AC155" s="142" t="s">
        <v>265</v>
      </c>
      <c r="AD155" s="142" t="s">
        <v>289</v>
      </c>
      <c r="AE155" s="142" t="s">
        <v>290</v>
      </c>
      <c r="AF155" s="142" t="s">
        <v>291</v>
      </c>
      <c r="AG155" s="142" t="s">
        <v>292</v>
      </c>
      <c r="AH155" s="142" t="s">
        <v>260</v>
      </c>
    </row>
    <row r="156" spans="1:34" ht="19.5" customHeight="1" x14ac:dyDescent="0.25">
      <c r="A156" s="158" t="s">
        <v>85</v>
      </c>
      <c r="B156" s="158" t="s">
        <v>86</v>
      </c>
      <c r="C156" s="158" t="s">
        <v>280</v>
      </c>
      <c r="D156" s="158" t="s">
        <v>4413</v>
      </c>
      <c r="E156" s="158" t="s">
        <v>300</v>
      </c>
      <c r="F156" s="158" t="s">
        <v>227</v>
      </c>
      <c r="G156" s="158" t="s">
        <v>1156</v>
      </c>
      <c r="H156" s="158" t="s">
        <v>1157</v>
      </c>
      <c r="I156" s="158" t="s">
        <v>213</v>
      </c>
      <c r="J156" s="159">
        <v>3900.25</v>
      </c>
      <c r="K156" s="159">
        <v>3822.2449999999999</v>
      </c>
      <c r="L156" s="164">
        <v>0.02</v>
      </c>
      <c r="M156" s="158" t="s">
        <v>227</v>
      </c>
      <c r="N156" s="142" t="s">
        <v>283</v>
      </c>
      <c r="O156" s="142" t="s">
        <v>881</v>
      </c>
      <c r="P156" s="142" t="s">
        <v>257</v>
      </c>
      <c r="Q156" s="142" t="s">
        <v>285</v>
      </c>
      <c r="R156" s="142" t="s">
        <v>286</v>
      </c>
      <c r="S156" s="142" t="s">
        <v>227</v>
      </c>
      <c r="T156" s="142" t="s">
        <v>260</v>
      </c>
      <c r="U156" s="142">
        <v>1</v>
      </c>
      <c r="V156" s="142" t="s">
        <v>261</v>
      </c>
      <c r="W156" s="142">
        <v>18</v>
      </c>
      <c r="X156" s="142" t="s">
        <v>435</v>
      </c>
      <c r="Y156" s="142" t="s">
        <v>1107</v>
      </c>
      <c r="Z156" s="142" t="s">
        <v>263</v>
      </c>
      <c r="AA156" s="142" t="s">
        <v>265</v>
      </c>
      <c r="AB156" s="142" t="s">
        <v>287</v>
      </c>
      <c r="AC156" s="142" t="s">
        <v>265</v>
      </c>
      <c r="AD156" s="142" t="s">
        <v>266</v>
      </c>
      <c r="AE156" s="142" t="s">
        <v>290</v>
      </c>
      <c r="AF156" s="142" t="s">
        <v>291</v>
      </c>
      <c r="AG156" s="142" t="s">
        <v>292</v>
      </c>
      <c r="AH156" s="142" t="s">
        <v>260</v>
      </c>
    </row>
    <row r="157" spans="1:34" ht="19.5" customHeight="1" x14ac:dyDescent="0.25">
      <c r="A157" s="158" t="s">
        <v>85</v>
      </c>
      <c r="B157" s="158" t="s">
        <v>86</v>
      </c>
      <c r="C157" s="158" t="s">
        <v>280</v>
      </c>
      <c r="D157" s="158" t="s">
        <v>4413</v>
      </c>
      <c r="E157" s="158" t="s">
        <v>302</v>
      </c>
      <c r="F157" s="158" t="s">
        <v>227</v>
      </c>
      <c r="G157" s="158" t="s">
        <v>1158</v>
      </c>
      <c r="H157" s="158" t="s">
        <v>1159</v>
      </c>
      <c r="I157" s="158" t="s">
        <v>213</v>
      </c>
      <c r="J157" s="159">
        <v>5677.58</v>
      </c>
      <c r="K157" s="159">
        <v>5564.0284000000001</v>
      </c>
      <c r="L157" s="164">
        <v>0.02</v>
      </c>
      <c r="M157" s="158" t="s">
        <v>227</v>
      </c>
      <c r="N157" s="142" t="s">
        <v>283</v>
      </c>
      <c r="O157" s="142" t="s">
        <v>881</v>
      </c>
      <c r="P157" s="142" t="s">
        <v>257</v>
      </c>
      <c r="Q157" s="142" t="s">
        <v>285</v>
      </c>
      <c r="R157" s="142" t="s">
        <v>286</v>
      </c>
      <c r="S157" s="142" t="s">
        <v>227</v>
      </c>
      <c r="T157" s="142" t="s">
        <v>260</v>
      </c>
      <c r="U157" s="142">
        <v>2</v>
      </c>
      <c r="V157" s="142" t="s">
        <v>261</v>
      </c>
      <c r="W157" s="142">
        <v>18</v>
      </c>
      <c r="X157" s="142" t="s">
        <v>435</v>
      </c>
      <c r="Y157" s="142" t="s">
        <v>1107</v>
      </c>
      <c r="Z157" s="142" t="s">
        <v>263</v>
      </c>
      <c r="AA157" s="142" t="s">
        <v>265</v>
      </c>
      <c r="AB157" s="142" t="s">
        <v>287</v>
      </c>
      <c r="AC157" s="142" t="s">
        <v>265</v>
      </c>
      <c r="AD157" s="142" t="s">
        <v>266</v>
      </c>
      <c r="AE157" s="142" t="s">
        <v>290</v>
      </c>
      <c r="AF157" s="142" t="s">
        <v>291</v>
      </c>
      <c r="AG157" s="142" t="s">
        <v>292</v>
      </c>
      <c r="AH157" s="142" t="s">
        <v>260</v>
      </c>
    </row>
    <row r="158" spans="1:34" ht="19.5" customHeight="1" x14ac:dyDescent="0.25">
      <c r="A158" s="158" t="s">
        <v>85</v>
      </c>
      <c r="B158" s="158" t="s">
        <v>86</v>
      </c>
      <c r="C158" s="158" t="s">
        <v>280</v>
      </c>
      <c r="D158" s="158" t="s">
        <v>4413</v>
      </c>
      <c r="E158" s="158" t="s">
        <v>305</v>
      </c>
      <c r="F158" s="158" t="s">
        <v>227</v>
      </c>
      <c r="G158" s="158" t="s">
        <v>1152</v>
      </c>
      <c r="H158" s="158" t="s">
        <v>1160</v>
      </c>
      <c r="I158" s="158" t="s">
        <v>213</v>
      </c>
      <c r="J158" s="159">
        <v>1925.44</v>
      </c>
      <c r="K158" s="159">
        <v>1886.9312</v>
      </c>
      <c r="L158" s="164">
        <v>0.02</v>
      </c>
      <c r="M158" s="158" t="s">
        <v>227</v>
      </c>
      <c r="N158" s="142" t="s">
        <v>283</v>
      </c>
      <c r="O158" s="142" t="s">
        <v>881</v>
      </c>
      <c r="P158" s="142" t="s">
        <v>257</v>
      </c>
      <c r="Q158" s="142" t="s">
        <v>285</v>
      </c>
      <c r="R158" s="142" t="s">
        <v>286</v>
      </c>
      <c r="S158" s="142" t="s">
        <v>227</v>
      </c>
      <c r="T158" s="142" t="s">
        <v>260</v>
      </c>
      <c r="U158" s="142">
        <v>1</v>
      </c>
      <c r="V158" s="142" t="s">
        <v>261</v>
      </c>
      <c r="W158" s="142">
        <v>23</v>
      </c>
      <c r="X158" s="142" t="s">
        <v>435</v>
      </c>
      <c r="Y158" s="142" t="s">
        <v>1107</v>
      </c>
      <c r="Z158" s="142" t="s">
        <v>263</v>
      </c>
      <c r="AA158" s="142" t="s">
        <v>265</v>
      </c>
      <c r="AB158" s="142" t="s">
        <v>287</v>
      </c>
      <c r="AC158" s="142" t="s">
        <v>265</v>
      </c>
      <c r="AD158" s="142" t="s">
        <v>289</v>
      </c>
      <c r="AE158" s="142" t="s">
        <v>290</v>
      </c>
      <c r="AF158" s="142" t="s">
        <v>291</v>
      </c>
      <c r="AG158" s="142" t="s">
        <v>292</v>
      </c>
      <c r="AH158" s="142" t="s">
        <v>260</v>
      </c>
    </row>
    <row r="159" spans="1:34" ht="19.5" customHeight="1" x14ac:dyDescent="0.25">
      <c r="A159" s="158" t="s">
        <v>85</v>
      </c>
      <c r="B159" s="158" t="s">
        <v>86</v>
      </c>
      <c r="C159" s="158" t="s">
        <v>280</v>
      </c>
      <c r="D159" s="158" t="s">
        <v>4413</v>
      </c>
      <c r="E159" s="158" t="s">
        <v>307</v>
      </c>
      <c r="F159" s="158" t="s">
        <v>227</v>
      </c>
      <c r="G159" s="158" t="s">
        <v>1161</v>
      </c>
      <c r="H159" s="158" t="s">
        <v>1162</v>
      </c>
      <c r="I159" s="158" t="s">
        <v>213</v>
      </c>
      <c r="J159" s="159">
        <v>4043.43</v>
      </c>
      <c r="K159" s="159">
        <v>3962.5614</v>
      </c>
      <c r="L159" s="164">
        <v>0.02</v>
      </c>
      <c r="M159" s="158" t="s">
        <v>227</v>
      </c>
      <c r="N159" s="142" t="s">
        <v>283</v>
      </c>
      <c r="O159" s="142" t="s">
        <v>881</v>
      </c>
      <c r="P159" s="142" t="s">
        <v>257</v>
      </c>
      <c r="Q159" s="142" t="s">
        <v>285</v>
      </c>
      <c r="R159" s="142" t="s">
        <v>286</v>
      </c>
      <c r="S159" s="142" t="s">
        <v>227</v>
      </c>
      <c r="T159" s="142" t="s">
        <v>260</v>
      </c>
      <c r="U159" s="142">
        <v>1</v>
      </c>
      <c r="V159" s="142" t="s">
        <v>261</v>
      </c>
      <c r="W159" s="142">
        <v>23</v>
      </c>
      <c r="X159" s="142" t="s">
        <v>435</v>
      </c>
      <c r="Y159" s="142" t="s">
        <v>1107</v>
      </c>
      <c r="Z159" s="142" t="s">
        <v>263</v>
      </c>
      <c r="AA159" s="142" t="s">
        <v>265</v>
      </c>
      <c r="AB159" s="142" t="s">
        <v>287</v>
      </c>
      <c r="AC159" s="142" t="s">
        <v>265</v>
      </c>
      <c r="AD159" s="142" t="s">
        <v>289</v>
      </c>
      <c r="AE159" s="142" t="s">
        <v>290</v>
      </c>
      <c r="AF159" s="142" t="s">
        <v>291</v>
      </c>
      <c r="AG159" s="142" t="s">
        <v>292</v>
      </c>
      <c r="AH159" s="142" t="s">
        <v>260</v>
      </c>
    </row>
    <row r="160" spans="1:34" ht="19.5" customHeight="1" x14ac:dyDescent="0.25">
      <c r="A160" s="158" t="s">
        <v>85</v>
      </c>
      <c r="B160" s="158" t="s">
        <v>86</v>
      </c>
      <c r="C160" s="158" t="s">
        <v>280</v>
      </c>
      <c r="D160" s="158" t="s">
        <v>4413</v>
      </c>
      <c r="E160" s="158" t="s">
        <v>311</v>
      </c>
      <c r="F160" s="158" t="s">
        <v>227</v>
      </c>
      <c r="G160" s="158" t="s">
        <v>1163</v>
      </c>
      <c r="H160" s="158" t="s">
        <v>1164</v>
      </c>
      <c r="I160" s="158" t="s">
        <v>213</v>
      </c>
      <c r="J160" s="159">
        <v>4665.49</v>
      </c>
      <c r="K160" s="159">
        <v>4572.1801999999998</v>
      </c>
      <c r="L160" s="164">
        <v>0.02</v>
      </c>
      <c r="M160" s="158" t="s">
        <v>227</v>
      </c>
      <c r="N160" s="142" t="s">
        <v>283</v>
      </c>
      <c r="O160" s="142" t="s">
        <v>881</v>
      </c>
      <c r="P160" s="142" t="s">
        <v>257</v>
      </c>
      <c r="Q160" s="142" t="s">
        <v>285</v>
      </c>
      <c r="R160" s="142" t="s">
        <v>286</v>
      </c>
      <c r="S160" s="142" t="s">
        <v>227</v>
      </c>
      <c r="T160" s="142" t="s">
        <v>260</v>
      </c>
      <c r="U160" s="142">
        <v>1</v>
      </c>
      <c r="V160" s="142" t="s">
        <v>261</v>
      </c>
      <c r="W160" s="142">
        <v>23</v>
      </c>
      <c r="X160" s="142" t="s">
        <v>435</v>
      </c>
      <c r="Y160" s="142" t="s">
        <v>1107</v>
      </c>
      <c r="Z160" s="142" t="s">
        <v>263</v>
      </c>
      <c r="AA160" s="142" t="s">
        <v>265</v>
      </c>
      <c r="AB160" s="142" t="s">
        <v>287</v>
      </c>
      <c r="AC160" s="142" t="s">
        <v>265</v>
      </c>
      <c r="AD160" s="142" t="s">
        <v>266</v>
      </c>
      <c r="AE160" s="142" t="s">
        <v>290</v>
      </c>
      <c r="AF160" s="142" t="s">
        <v>291</v>
      </c>
      <c r="AG160" s="142" t="s">
        <v>292</v>
      </c>
      <c r="AH160" s="142" t="s">
        <v>260</v>
      </c>
    </row>
    <row r="161" spans="1:34" ht="19.5" customHeight="1" x14ac:dyDescent="0.25">
      <c r="A161" s="158" t="s">
        <v>85</v>
      </c>
      <c r="B161" s="158" t="s">
        <v>86</v>
      </c>
      <c r="C161" s="158" t="s">
        <v>280</v>
      </c>
      <c r="D161" s="158" t="s">
        <v>4413</v>
      </c>
      <c r="E161" s="158" t="s">
        <v>313</v>
      </c>
      <c r="F161" s="158" t="s">
        <v>227</v>
      </c>
      <c r="G161" s="158" t="s">
        <v>1165</v>
      </c>
      <c r="H161" s="158" t="s">
        <v>1166</v>
      </c>
      <c r="I161" s="158" t="s">
        <v>213</v>
      </c>
      <c r="J161" s="159">
        <v>6541.56</v>
      </c>
      <c r="K161" s="159">
        <v>6410.7287999999999</v>
      </c>
      <c r="L161" s="164">
        <v>0.02</v>
      </c>
      <c r="M161" s="158" t="s">
        <v>227</v>
      </c>
      <c r="N161" s="142" t="s">
        <v>283</v>
      </c>
      <c r="O161" s="142" t="s">
        <v>881</v>
      </c>
      <c r="P161" s="142" t="s">
        <v>257</v>
      </c>
      <c r="Q161" s="142" t="s">
        <v>285</v>
      </c>
      <c r="R161" s="142" t="s">
        <v>286</v>
      </c>
      <c r="S161" s="142" t="s">
        <v>227</v>
      </c>
      <c r="T161" s="142" t="s">
        <v>260</v>
      </c>
      <c r="U161" s="142">
        <v>2</v>
      </c>
      <c r="V161" s="142" t="s">
        <v>261</v>
      </c>
      <c r="W161" s="142">
        <v>23</v>
      </c>
      <c r="X161" s="142" t="s">
        <v>435</v>
      </c>
      <c r="Y161" s="142" t="s">
        <v>1107</v>
      </c>
      <c r="Z161" s="142" t="s">
        <v>263</v>
      </c>
      <c r="AA161" s="142" t="s">
        <v>265</v>
      </c>
      <c r="AB161" s="142" t="s">
        <v>287</v>
      </c>
      <c r="AC161" s="142" t="s">
        <v>265</v>
      </c>
      <c r="AD161" s="142" t="s">
        <v>266</v>
      </c>
      <c r="AE161" s="142" t="s">
        <v>290</v>
      </c>
      <c r="AF161" s="142" t="s">
        <v>291</v>
      </c>
      <c r="AG161" s="142" t="s">
        <v>292</v>
      </c>
      <c r="AH161" s="142" t="s">
        <v>260</v>
      </c>
    </row>
    <row r="162" spans="1:34" ht="19.5" customHeight="1" x14ac:dyDescent="0.3">
      <c r="A162" s="158" t="s">
        <v>85</v>
      </c>
      <c r="B162" s="158" t="s">
        <v>86</v>
      </c>
      <c r="C162" s="158" t="s">
        <v>977</v>
      </c>
      <c r="D162" s="158" t="s">
        <v>4326</v>
      </c>
      <c r="E162" s="158" t="s">
        <v>1167</v>
      </c>
      <c r="F162" s="158" t="s">
        <v>227</v>
      </c>
      <c r="G162" s="158" t="s">
        <v>1168</v>
      </c>
      <c r="H162" s="158" t="s">
        <v>1169</v>
      </c>
      <c r="I162" s="158" t="s">
        <v>213</v>
      </c>
      <c r="J162" s="159">
        <v>2345.09</v>
      </c>
      <c r="K162" s="159">
        <v>2298.1882000000001</v>
      </c>
      <c r="L162" s="164">
        <v>0.02</v>
      </c>
      <c r="M162" s="158" t="s">
        <v>227</v>
      </c>
      <c r="N162" s="142" t="s">
        <v>283</v>
      </c>
      <c r="O162" s="142" t="s">
        <v>881</v>
      </c>
      <c r="P162" s="142" t="s">
        <v>257</v>
      </c>
      <c r="Q162" s="142" t="s">
        <v>1170</v>
      </c>
      <c r="R162" s="142" t="s">
        <v>790</v>
      </c>
      <c r="S162" s="142" t="s">
        <v>882</v>
      </c>
      <c r="T162" s="142" t="s">
        <v>260</v>
      </c>
      <c r="U162" s="142">
        <v>1</v>
      </c>
      <c r="V162" s="142" t="s">
        <v>261</v>
      </c>
      <c r="W162" s="142">
        <v>18</v>
      </c>
      <c r="X162" s="142" t="s">
        <v>1171</v>
      </c>
      <c r="Y162" s="142" t="s">
        <v>260</v>
      </c>
      <c r="Z162" s="142" t="s">
        <v>263</v>
      </c>
      <c r="AA162" s="142" t="s">
        <v>260</v>
      </c>
      <c r="AB162" s="142" t="s">
        <v>227</v>
      </c>
      <c r="AC162" s="142" t="s">
        <v>265</v>
      </c>
      <c r="AD162" s="142" t="s">
        <v>289</v>
      </c>
      <c r="AE162" s="142" t="s">
        <v>953</v>
      </c>
      <c r="AF162" s="142" t="s">
        <v>982</v>
      </c>
      <c r="AG162" s="142" t="s">
        <v>1172</v>
      </c>
      <c r="AH162" s="142" t="s">
        <v>269</v>
      </c>
    </row>
    <row r="163" spans="1:34" ht="19.5" customHeight="1" x14ac:dyDescent="0.3">
      <c r="A163" s="158" t="s">
        <v>85</v>
      </c>
      <c r="B163" s="158" t="s">
        <v>86</v>
      </c>
      <c r="C163" s="158" t="s">
        <v>977</v>
      </c>
      <c r="D163" s="158" t="s">
        <v>4326</v>
      </c>
      <c r="E163" s="158" t="s">
        <v>1173</v>
      </c>
      <c r="F163" s="158" t="s">
        <v>227</v>
      </c>
      <c r="G163" s="158" t="s">
        <v>1168</v>
      </c>
      <c r="H163" s="158" t="s">
        <v>1174</v>
      </c>
      <c r="I163" s="158" t="s">
        <v>213</v>
      </c>
      <c r="J163" s="159">
        <v>2508.0100000000002</v>
      </c>
      <c r="K163" s="159">
        <v>2457.8498</v>
      </c>
      <c r="L163" s="164">
        <v>0.02</v>
      </c>
      <c r="M163" s="158" t="s">
        <v>227</v>
      </c>
      <c r="N163" s="142" t="s">
        <v>283</v>
      </c>
      <c r="O163" s="142" t="s">
        <v>881</v>
      </c>
      <c r="P163" s="142" t="s">
        <v>257</v>
      </c>
      <c r="Q163" s="142" t="s">
        <v>1170</v>
      </c>
      <c r="R163" s="142" t="s">
        <v>790</v>
      </c>
      <c r="S163" s="142" t="s">
        <v>882</v>
      </c>
      <c r="T163" s="142" t="s">
        <v>260</v>
      </c>
      <c r="U163" s="142">
        <v>1</v>
      </c>
      <c r="V163" s="142" t="s">
        <v>261</v>
      </c>
      <c r="W163" s="142">
        <v>18</v>
      </c>
      <c r="X163" s="142" t="s">
        <v>1171</v>
      </c>
      <c r="Y163" s="142" t="s">
        <v>260</v>
      </c>
      <c r="Z163" s="142" t="s">
        <v>263</v>
      </c>
      <c r="AA163" s="142" t="s">
        <v>260</v>
      </c>
      <c r="AB163" s="142" t="s">
        <v>227</v>
      </c>
      <c r="AC163" s="142" t="s">
        <v>265</v>
      </c>
      <c r="AD163" s="142" t="s">
        <v>289</v>
      </c>
      <c r="AE163" s="142" t="s">
        <v>953</v>
      </c>
      <c r="AF163" s="142" t="s">
        <v>982</v>
      </c>
      <c r="AG163" s="142" t="s">
        <v>1172</v>
      </c>
      <c r="AH163" s="142" t="s">
        <v>269</v>
      </c>
    </row>
    <row r="164" spans="1:34" ht="19.5" customHeight="1" x14ac:dyDescent="0.3">
      <c r="A164" s="158" t="s">
        <v>85</v>
      </c>
      <c r="B164" s="158" t="s">
        <v>86</v>
      </c>
      <c r="C164" s="158" t="s">
        <v>977</v>
      </c>
      <c r="D164" s="158" t="s">
        <v>4326</v>
      </c>
      <c r="E164" s="158" t="s">
        <v>1175</v>
      </c>
      <c r="F164" s="158" t="s">
        <v>227</v>
      </c>
      <c r="G164" s="158" t="s">
        <v>1168</v>
      </c>
      <c r="H164" s="158" t="s">
        <v>1176</v>
      </c>
      <c r="I164" s="158" t="s">
        <v>213</v>
      </c>
      <c r="J164" s="159">
        <v>4260.6499999999996</v>
      </c>
      <c r="K164" s="159">
        <v>4175.4369999999999</v>
      </c>
      <c r="L164" s="164">
        <v>0.02</v>
      </c>
      <c r="M164" s="158" t="s">
        <v>227</v>
      </c>
      <c r="N164" s="142" t="s">
        <v>283</v>
      </c>
      <c r="O164" s="142" t="s">
        <v>881</v>
      </c>
      <c r="P164" s="142" t="s">
        <v>257</v>
      </c>
      <c r="Q164" s="142" t="s">
        <v>1170</v>
      </c>
      <c r="R164" s="142" t="s">
        <v>790</v>
      </c>
      <c r="S164" s="142" t="s">
        <v>882</v>
      </c>
      <c r="T164" s="142" t="s">
        <v>260</v>
      </c>
      <c r="U164" s="142">
        <v>1</v>
      </c>
      <c r="V164" s="142" t="s">
        <v>261</v>
      </c>
      <c r="W164" s="142">
        <v>18</v>
      </c>
      <c r="X164" s="142" t="s">
        <v>1171</v>
      </c>
      <c r="Y164" s="142" t="s">
        <v>260</v>
      </c>
      <c r="Z164" s="142" t="s">
        <v>263</v>
      </c>
      <c r="AA164" s="142" t="s">
        <v>260</v>
      </c>
      <c r="AB164" s="142" t="s">
        <v>227</v>
      </c>
      <c r="AC164" s="142" t="s">
        <v>265</v>
      </c>
      <c r="AD164" s="142" t="s">
        <v>266</v>
      </c>
      <c r="AE164" s="142" t="s">
        <v>953</v>
      </c>
      <c r="AF164" s="142" t="s">
        <v>982</v>
      </c>
      <c r="AG164" s="142" t="s">
        <v>1172</v>
      </c>
      <c r="AH164" s="142" t="s">
        <v>269</v>
      </c>
    </row>
    <row r="165" spans="1:34" ht="19.5" customHeight="1" x14ac:dyDescent="0.3">
      <c r="A165" s="158" t="s">
        <v>85</v>
      </c>
      <c r="B165" s="158" t="s">
        <v>86</v>
      </c>
      <c r="C165" s="158" t="s">
        <v>977</v>
      </c>
      <c r="D165" s="158" t="s">
        <v>4326</v>
      </c>
      <c r="E165" s="158" t="s">
        <v>1177</v>
      </c>
      <c r="F165" s="158" t="s">
        <v>227</v>
      </c>
      <c r="G165" s="158" t="s">
        <v>1168</v>
      </c>
      <c r="H165" s="158" t="s">
        <v>1178</v>
      </c>
      <c r="I165" s="158" t="s">
        <v>213</v>
      </c>
      <c r="J165" s="159">
        <v>4591.4399999999996</v>
      </c>
      <c r="K165" s="159">
        <v>4499.6112000000003</v>
      </c>
      <c r="L165" s="164">
        <v>0.02</v>
      </c>
      <c r="M165" s="158" t="s">
        <v>227</v>
      </c>
      <c r="N165" s="142" t="s">
        <v>283</v>
      </c>
      <c r="O165" s="142" t="s">
        <v>881</v>
      </c>
      <c r="P165" s="142" t="s">
        <v>257</v>
      </c>
      <c r="Q165" s="142" t="s">
        <v>1170</v>
      </c>
      <c r="R165" s="142" t="s">
        <v>790</v>
      </c>
      <c r="S165" s="142" t="s">
        <v>882</v>
      </c>
      <c r="T165" s="142" t="s">
        <v>260</v>
      </c>
      <c r="U165" s="142">
        <v>1</v>
      </c>
      <c r="V165" s="142" t="s">
        <v>261</v>
      </c>
      <c r="W165" s="142">
        <v>18</v>
      </c>
      <c r="X165" s="142" t="s">
        <v>1171</v>
      </c>
      <c r="Y165" s="142" t="s">
        <v>260</v>
      </c>
      <c r="Z165" s="142" t="s">
        <v>263</v>
      </c>
      <c r="AA165" s="142" t="s">
        <v>260</v>
      </c>
      <c r="AB165" s="142" t="s">
        <v>227</v>
      </c>
      <c r="AC165" s="142" t="s">
        <v>265</v>
      </c>
      <c r="AD165" s="142" t="s">
        <v>266</v>
      </c>
      <c r="AE165" s="142" t="s">
        <v>953</v>
      </c>
      <c r="AF165" s="142" t="s">
        <v>982</v>
      </c>
      <c r="AG165" s="142" t="s">
        <v>1172</v>
      </c>
      <c r="AH165" s="142" t="s">
        <v>269</v>
      </c>
    </row>
    <row r="166" spans="1:34" ht="19.5" customHeight="1" x14ac:dyDescent="0.3">
      <c r="A166" s="158" t="s">
        <v>85</v>
      </c>
      <c r="B166" s="158" t="s">
        <v>86</v>
      </c>
      <c r="C166" s="158" t="s">
        <v>977</v>
      </c>
      <c r="D166" s="158" t="s">
        <v>4326</v>
      </c>
      <c r="E166" s="158" t="s">
        <v>1179</v>
      </c>
      <c r="F166" s="158" t="s">
        <v>227</v>
      </c>
      <c r="G166" s="158" t="s">
        <v>1168</v>
      </c>
      <c r="H166" s="158" t="s">
        <v>1180</v>
      </c>
      <c r="I166" s="158" t="s">
        <v>213</v>
      </c>
      <c r="J166" s="159">
        <v>2902.97</v>
      </c>
      <c r="K166" s="159">
        <v>2844.9106000000002</v>
      </c>
      <c r="L166" s="164">
        <v>0.02</v>
      </c>
      <c r="M166" s="158" t="s">
        <v>227</v>
      </c>
      <c r="N166" s="142" t="s">
        <v>283</v>
      </c>
      <c r="O166" s="142" t="s">
        <v>881</v>
      </c>
      <c r="P166" s="142" t="s">
        <v>257</v>
      </c>
      <c r="Q166" s="142" t="s">
        <v>1170</v>
      </c>
      <c r="R166" s="142" t="s">
        <v>790</v>
      </c>
      <c r="S166" s="142" t="s">
        <v>882</v>
      </c>
      <c r="T166" s="142" t="s">
        <v>260</v>
      </c>
      <c r="U166" s="142">
        <v>2</v>
      </c>
      <c r="V166" s="142" t="s">
        <v>261</v>
      </c>
      <c r="W166" s="142">
        <v>18</v>
      </c>
      <c r="X166" s="142" t="s">
        <v>1171</v>
      </c>
      <c r="Y166" s="142" t="s">
        <v>260</v>
      </c>
      <c r="Z166" s="142" t="s">
        <v>263</v>
      </c>
      <c r="AA166" s="142" t="s">
        <v>260</v>
      </c>
      <c r="AB166" s="142" t="s">
        <v>227</v>
      </c>
      <c r="AC166" s="142" t="s">
        <v>265</v>
      </c>
      <c r="AD166" s="142" t="s">
        <v>289</v>
      </c>
      <c r="AE166" s="142" t="s">
        <v>953</v>
      </c>
      <c r="AF166" s="142" t="s">
        <v>982</v>
      </c>
      <c r="AG166" s="142" t="s">
        <v>1172</v>
      </c>
      <c r="AH166" s="142" t="s">
        <v>269</v>
      </c>
    </row>
    <row r="167" spans="1:34" ht="19.5" customHeight="1" x14ac:dyDescent="0.3">
      <c r="A167" s="158" t="s">
        <v>85</v>
      </c>
      <c r="B167" s="158" t="s">
        <v>86</v>
      </c>
      <c r="C167" s="158" t="s">
        <v>977</v>
      </c>
      <c r="D167" s="158" t="s">
        <v>4326</v>
      </c>
      <c r="E167" s="158" t="s">
        <v>1181</v>
      </c>
      <c r="F167" s="158" t="s">
        <v>227</v>
      </c>
      <c r="G167" s="158" t="s">
        <v>1168</v>
      </c>
      <c r="H167" s="158" t="s">
        <v>1182</v>
      </c>
      <c r="I167" s="158" t="s">
        <v>213</v>
      </c>
      <c r="J167" s="159">
        <v>3455.92</v>
      </c>
      <c r="K167" s="159">
        <v>3386.8015999999998</v>
      </c>
      <c r="L167" s="164">
        <v>0.02</v>
      </c>
      <c r="M167" s="158" t="s">
        <v>227</v>
      </c>
      <c r="N167" s="142" t="s">
        <v>283</v>
      </c>
      <c r="O167" s="142" t="s">
        <v>881</v>
      </c>
      <c r="P167" s="142" t="s">
        <v>257</v>
      </c>
      <c r="Q167" s="142" t="s">
        <v>1170</v>
      </c>
      <c r="R167" s="142" t="s">
        <v>790</v>
      </c>
      <c r="S167" s="142" t="s">
        <v>882</v>
      </c>
      <c r="T167" s="142" t="s">
        <v>260</v>
      </c>
      <c r="U167" s="142">
        <v>2</v>
      </c>
      <c r="V167" s="142" t="s">
        <v>261</v>
      </c>
      <c r="W167" s="142">
        <v>18</v>
      </c>
      <c r="X167" s="142" t="s">
        <v>1171</v>
      </c>
      <c r="Y167" s="142" t="s">
        <v>260</v>
      </c>
      <c r="Z167" s="142" t="s">
        <v>263</v>
      </c>
      <c r="AA167" s="142" t="s">
        <v>260</v>
      </c>
      <c r="AB167" s="142" t="s">
        <v>227</v>
      </c>
      <c r="AC167" s="142" t="s">
        <v>265</v>
      </c>
      <c r="AD167" s="142" t="s">
        <v>289</v>
      </c>
      <c r="AE167" s="142" t="s">
        <v>953</v>
      </c>
      <c r="AF167" s="142" t="s">
        <v>982</v>
      </c>
      <c r="AG167" s="142" t="s">
        <v>1172</v>
      </c>
      <c r="AH167" s="142" t="s">
        <v>269</v>
      </c>
    </row>
    <row r="168" spans="1:34" ht="19.5" customHeight="1" x14ac:dyDescent="0.3">
      <c r="A168" s="158" t="s">
        <v>85</v>
      </c>
      <c r="B168" s="158" t="s">
        <v>86</v>
      </c>
      <c r="C168" s="158" t="s">
        <v>977</v>
      </c>
      <c r="D168" s="158" t="s">
        <v>4326</v>
      </c>
      <c r="E168" s="158" t="s">
        <v>1183</v>
      </c>
      <c r="F168" s="158" t="s">
        <v>227</v>
      </c>
      <c r="G168" s="158" t="s">
        <v>1168</v>
      </c>
      <c r="H168" s="158" t="s">
        <v>1184</v>
      </c>
      <c r="I168" s="158" t="s">
        <v>213</v>
      </c>
      <c r="J168" s="159">
        <v>4527.25</v>
      </c>
      <c r="K168" s="159">
        <v>4436.7049999999999</v>
      </c>
      <c r="L168" s="164">
        <v>0.02</v>
      </c>
      <c r="M168" s="158" t="s">
        <v>227</v>
      </c>
      <c r="N168" s="142" t="s">
        <v>283</v>
      </c>
      <c r="O168" s="142" t="s">
        <v>881</v>
      </c>
      <c r="P168" s="142" t="s">
        <v>257</v>
      </c>
      <c r="Q168" s="142" t="s">
        <v>1170</v>
      </c>
      <c r="R168" s="142" t="s">
        <v>790</v>
      </c>
      <c r="S168" s="142" t="s">
        <v>882</v>
      </c>
      <c r="T168" s="142" t="s">
        <v>260</v>
      </c>
      <c r="U168" s="142">
        <v>2</v>
      </c>
      <c r="V168" s="142" t="s">
        <v>261</v>
      </c>
      <c r="W168" s="142">
        <v>18</v>
      </c>
      <c r="X168" s="142" t="s">
        <v>1171</v>
      </c>
      <c r="Y168" s="142" t="s">
        <v>260</v>
      </c>
      <c r="Z168" s="142" t="s">
        <v>263</v>
      </c>
      <c r="AA168" s="142" t="s">
        <v>260</v>
      </c>
      <c r="AB168" s="142" t="s">
        <v>227</v>
      </c>
      <c r="AC168" s="142" t="s">
        <v>265</v>
      </c>
      <c r="AD168" s="142" t="s">
        <v>266</v>
      </c>
      <c r="AE168" s="142" t="s">
        <v>953</v>
      </c>
      <c r="AF168" s="142" t="s">
        <v>982</v>
      </c>
      <c r="AG168" s="142" t="s">
        <v>1172</v>
      </c>
      <c r="AH168" s="142" t="s">
        <v>269</v>
      </c>
    </row>
    <row r="169" spans="1:34" ht="19.5" customHeight="1" x14ac:dyDescent="0.3">
      <c r="A169" s="158" t="s">
        <v>85</v>
      </c>
      <c r="B169" s="158" t="s">
        <v>86</v>
      </c>
      <c r="C169" s="158" t="s">
        <v>977</v>
      </c>
      <c r="D169" s="158" t="s">
        <v>4326</v>
      </c>
      <c r="E169" s="158" t="s">
        <v>1185</v>
      </c>
      <c r="F169" s="158" t="s">
        <v>227</v>
      </c>
      <c r="G169" s="158" t="s">
        <v>1168</v>
      </c>
      <c r="H169" s="158" t="s">
        <v>1186</v>
      </c>
      <c r="I169" s="158" t="s">
        <v>213</v>
      </c>
      <c r="J169" s="159">
        <v>5302.37</v>
      </c>
      <c r="K169" s="159">
        <v>5196.3226000000004</v>
      </c>
      <c r="L169" s="164">
        <v>0.02</v>
      </c>
      <c r="M169" s="158" t="s">
        <v>227</v>
      </c>
      <c r="N169" s="142" t="s">
        <v>283</v>
      </c>
      <c r="O169" s="142" t="s">
        <v>881</v>
      </c>
      <c r="P169" s="142" t="s">
        <v>257</v>
      </c>
      <c r="Q169" s="142" t="s">
        <v>1170</v>
      </c>
      <c r="R169" s="142" t="s">
        <v>790</v>
      </c>
      <c r="S169" s="142" t="s">
        <v>882</v>
      </c>
      <c r="T169" s="142" t="s">
        <v>260</v>
      </c>
      <c r="U169" s="142">
        <v>2</v>
      </c>
      <c r="V169" s="142" t="s">
        <v>261</v>
      </c>
      <c r="W169" s="142">
        <v>18</v>
      </c>
      <c r="X169" s="142" t="s">
        <v>1171</v>
      </c>
      <c r="Y169" s="142" t="s">
        <v>260</v>
      </c>
      <c r="Z169" s="142" t="s">
        <v>263</v>
      </c>
      <c r="AA169" s="142" t="s">
        <v>260</v>
      </c>
      <c r="AB169" s="142" t="s">
        <v>227</v>
      </c>
      <c r="AC169" s="142" t="s">
        <v>265</v>
      </c>
      <c r="AD169" s="142" t="s">
        <v>266</v>
      </c>
      <c r="AE169" s="142" t="s">
        <v>953</v>
      </c>
      <c r="AF169" s="142" t="s">
        <v>982</v>
      </c>
      <c r="AG169" s="142" t="s">
        <v>1172</v>
      </c>
      <c r="AH169" s="142" t="s">
        <v>269</v>
      </c>
    </row>
    <row r="170" spans="1:34" ht="19.5" customHeight="1" x14ac:dyDescent="0.3">
      <c r="A170" s="158" t="s">
        <v>85</v>
      </c>
      <c r="B170" s="158" t="s">
        <v>86</v>
      </c>
      <c r="C170" s="158" t="s">
        <v>977</v>
      </c>
      <c r="D170" s="158" t="s">
        <v>4326</v>
      </c>
      <c r="E170" s="158" t="s">
        <v>1187</v>
      </c>
      <c r="F170" s="158" t="s">
        <v>227</v>
      </c>
      <c r="G170" s="158" t="s">
        <v>1188</v>
      </c>
      <c r="H170" s="158" t="s">
        <v>1189</v>
      </c>
      <c r="I170" s="158" t="s">
        <v>213</v>
      </c>
      <c r="J170" s="159">
        <v>3638.59</v>
      </c>
      <c r="K170" s="159">
        <v>3565.8182000000002</v>
      </c>
      <c r="L170" s="164">
        <v>0.02</v>
      </c>
      <c r="M170" s="158" t="s">
        <v>227</v>
      </c>
      <c r="N170" s="142" t="s">
        <v>283</v>
      </c>
      <c r="O170" s="142" t="s">
        <v>881</v>
      </c>
      <c r="P170" s="142" t="s">
        <v>257</v>
      </c>
      <c r="Q170" s="142" t="s">
        <v>1190</v>
      </c>
      <c r="R170" s="142" t="s">
        <v>348</v>
      </c>
      <c r="S170" s="142" t="s">
        <v>882</v>
      </c>
      <c r="T170" s="142" t="s">
        <v>260</v>
      </c>
      <c r="U170" s="142">
        <v>1</v>
      </c>
      <c r="V170" s="142" t="s">
        <v>261</v>
      </c>
      <c r="W170" s="142">
        <v>18</v>
      </c>
      <c r="X170" s="142" t="s">
        <v>1171</v>
      </c>
      <c r="Y170" s="142" t="s">
        <v>260</v>
      </c>
      <c r="Z170" s="142" t="s">
        <v>263</v>
      </c>
      <c r="AA170" s="142" t="s">
        <v>260</v>
      </c>
      <c r="AB170" s="142" t="s">
        <v>227</v>
      </c>
      <c r="AC170" s="142" t="s">
        <v>265</v>
      </c>
      <c r="AD170" s="142" t="s">
        <v>289</v>
      </c>
      <c r="AE170" s="142" t="s">
        <v>953</v>
      </c>
      <c r="AF170" s="142" t="s">
        <v>982</v>
      </c>
      <c r="AG170" s="142" t="s">
        <v>1172</v>
      </c>
      <c r="AH170" s="142" t="s">
        <v>269</v>
      </c>
    </row>
    <row r="171" spans="1:34" ht="19.5" customHeight="1" x14ac:dyDescent="0.3">
      <c r="A171" s="158" t="s">
        <v>85</v>
      </c>
      <c r="B171" s="158" t="s">
        <v>86</v>
      </c>
      <c r="C171" s="158" t="s">
        <v>977</v>
      </c>
      <c r="D171" s="158" t="s">
        <v>4326</v>
      </c>
      <c r="E171" s="158" t="s">
        <v>1191</v>
      </c>
      <c r="F171" s="158" t="s">
        <v>227</v>
      </c>
      <c r="G171" s="158" t="s">
        <v>1188</v>
      </c>
      <c r="H171" s="158" t="s">
        <v>1192</v>
      </c>
      <c r="I171" s="158" t="s">
        <v>213</v>
      </c>
      <c r="J171" s="159">
        <v>3801.51</v>
      </c>
      <c r="K171" s="159">
        <v>3725.4798000000001</v>
      </c>
      <c r="L171" s="164">
        <v>0.02</v>
      </c>
      <c r="M171" s="158" t="s">
        <v>227</v>
      </c>
      <c r="N171" s="142" t="s">
        <v>283</v>
      </c>
      <c r="O171" s="142" t="s">
        <v>881</v>
      </c>
      <c r="P171" s="142" t="s">
        <v>257</v>
      </c>
      <c r="Q171" s="142" t="s">
        <v>1190</v>
      </c>
      <c r="R171" s="142" t="s">
        <v>348</v>
      </c>
      <c r="S171" s="142" t="s">
        <v>882</v>
      </c>
      <c r="T171" s="142" t="s">
        <v>260</v>
      </c>
      <c r="U171" s="142">
        <v>1</v>
      </c>
      <c r="V171" s="142" t="s">
        <v>261</v>
      </c>
      <c r="W171" s="142">
        <v>18</v>
      </c>
      <c r="X171" s="142" t="s">
        <v>1171</v>
      </c>
      <c r="Y171" s="142" t="s">
        <v>260</v>
      </c>
      <c r="Z171" s="142" t="s">
        <v>263</v>
      </c>
      <c r="AA171" s="142" t="s">
        <v>260</v>
      </c>
      <c r="AB171" s="142" t="s">
        <v>227</v>
      </c>
      <c r="AC171" s="142" t="s">
        <v>265</v>
      </c>
      <c r="AD171" s="142" t="s">
        <v>1128</v>
      </c>
      <c r="AE171" s="142" t="s">
        <v>953</v>
      </c>
      <c r="AF171" s="142" t="s">
        <v>982</v>
      </c>
      <c r="AG171" s="142" t="s">
        <v>1172</v>
      </c>
      <c r="AH171" s="142" t="s">
        <v>269</v>
      </c>
    </row>
    <row r="172" spans="1:34" ht="19.5" customHeight="1" x14ac:dyDescent="0.3">
      <c r="A172" s="158" t="s">
        <v>85</v>
      </c>
      <c r="B172" s="158" t="s">
        <v>86</v>
      </c>
      <c r="C172" s="158" t="s">
        <v>977</v>
      </c>
      <c r="D172" s="158" t="s">
        <v>4326</v>
      </c>
      <c r="E172" s="158" t="s">
        <v>1193</v>
      </c>
      <c r="F172" s="158" t="s">
        <v>227</v>
      </c>
      <c r="G172" s="158" t="s">
        <v>1188</v>
      </c>
      <c r="H172" s="158" t="s">
        <v>1194</v>
      </c>
      <c r="I172" s="158" t="s">
        <v>213</v>
      </c>
      <c r="J172" s="159">
        <v>4196.47</v>
      </c>
      <c r="K172" s="159">
        <v>4112.5406000000003</v>
      </c>
      <c r="L172" s="164">
        <v>0.02</v>
      </c>
      <c r="M172" s="158" t="s">
        <v>227</v>
      </c>
      <c r="N172" s="142" t="s">
        <v>283</v>
      </c>
      <c r="O172" s="142" t="s">
        <v>881</v>
      </c>
      <c r="P172" s="142" t="s">
        <v>257</v>
      </c>
      <c r="Q172" s="142" t="s">
        <v>1190</v>
      </c>
      <c r="R172" s="142" t="s">
        <v>348</v>
      </c>
      <c r="S172" s="142" t="s">
        <v>882</v>
      </c>
      <c r="T172" s="142" t="s">
        <v>260</v>
      </c>
      <c r="U172" s="142">
        <v>1</v>
      </c>
      <c r="V172" s="142" t="s">
        <v>261</v>
      </c>
      <c r="W172" s="142">
        <v>18</v>
      </c>
      <c r="X172" s="142" t="s">
        <v>1171</v>
      </c>
      <c r="Y172" s="142" t="s">
        <v>260</v>
      </c>
      <c r="Z172" s="142" t="s">
        <v>263</v>
      </c>
      <c r="AA172" s="142" t="s">
        <v>260</v>
      </c>
      <c r="AB172" s="142" t="s">
        <v>227</v>
      </c>
      <c r="AC172" s="142" t="s">
        <v>265</v>
      </c>
      <c r="AD172" s="142" t="s">
        <v>266</v>
      </c>
      <c r="AE172" s="142" t="s">
        <v>953</v>
      </c>
      <c r="AF172" s="142" t="s">
        <v>982</v>
      </c>
      <c r="AG172" s="142" t="s">
        <v>1172</v>
      </c>
      <c r="AH172" s="142" t="s">
        <v>269</v>
      </c>
    </row>
    <row r="173" spans="1:34" ht="19.5" customHeight="1" x14ac:dyDescent="0.3">
      <c r="A173" s="158" t="s">
        <v>85</v>
      </c>
      <c r="B173" s="158" t="s">
        <v>86</v>
      </c>
      <c r="C173" s="158" t="s">
        <v>977</v>
      </c>
      <c r="D173" s="158" t="s">
        <v>4326</v>
      </c>
      <c r="E173" s="158" t="s">
        <v>1195</v>
      </c>
      <c r="F173" s="158" t="s">
        <v>227</v>
      </c>
      <c r="G173" s="158" t="s">
        <v>1188</v>
      </c>
      <c r="H173" s="158" t="s">
        <v>1196</v>
      </c>
      <c r="I173" s="158" t="s">
        <v>213</v>
      </c>
      <c r="J173" s="159">
        <v>4843.22</v>
      </c>
      <c r="K173" s="159">
        <v>4746.3555999999999</v>
      </c>
      <c r="L173" s="164">
        <v>0.02</v>
      </c>
      <c r="M173" s="158" t="s">
        <v>227</v>
      </c>
      <c r="N173" s="142" t="s">
        <v>283</v>
      </c>
      <c r="O173" s="142" t="s">
        <v>881</v>
      </c>
      <c r="P173" s="142" t="s">
        <v>257</v>
      </c>
      <c r="Q173" s="142" t="s">
        <v>1190</v>
      </c>
      <c r="R173" s="142" t="s">
        <v>348</v>
      </c>
      <c r="S173" s="142" t="s">
        <v>882</v>
      </c>
      <c r="T173" s="142" t="s">
        <v>260</v>
      </c>
      <c r="U173" s="142">
        <v>1</v>
      </c>
      <c r="V173" s="142" t="s">
        <v>261</v>
      </c>
      <c r="W173" s="142">
        <v>18</v>
      </c>
      <c r="X173" s="142" t="s">
        <v>1171</v>
      </c>
      <c r="Y173" s="142" t="s">
        <v>260</v>
      </c>
      <c r="Z173" s="142" t="s">
        <v>263</v>
      </c>
      <c r="AA173" s="142" t="s">
        <v>260</v>
      </c>
      <c r="AB173" s="142" t="s">
        <v>227</v>
      </c>
      <c r="AC173" s="142" t="s">
        <v>265</v>
      </c>
      <c r="AD173" s="142" t="s">
        <v>266</v>
      </c>
      <c r="AE173" s="142" t="s">
        <v>953</v>
      </c>
      <c r="AF173" s="142" t="s">
        <v>982</v>
      </c>
      <c r="AG173" s="142" t="s">
        <v>1172</v>
      </c>
      <c r="AH173" s="142" t="s">
        <v>269</v>
      </c>
    </row>
    <row r="174" spans="1:34" ht="19.5" customHeight="1" x14ac:dyDescent="0.3">
      <c r="A174" s="158" t="s">
        <v>85</v>
      </c>
      <c r="B174" s="158" t="s">
        <v>86</v>
      </c>
      <c r="C174" s="158" t="s">
        <v>977</v>
      </c>
      <c r="D174" s="158" t="s">
        <v>4326</v>
      </c>
      <c r="E174" s="158" t="s">
        <v>1197</v>
      </c>
      <c r="F174" s="158" t="s">
        <v>227</v>
      </c>
      <c r="G174" s="158" t="s">
        <v>1188</v>
      </c>
      <c r="H174" s="158" t="s">
        <v>1198</v>
      </c>
      <c r="I174" s="158" t="s">
        <v>213</v>
      </c>
      <c r="J174" s="159">
        <v>7682.02</v>
      </c>
      <c r="K174" s="159">
        <v>7528.3796000000002</v>
      </c>
      <c r="L174" s="164">
        <v>0.02</v>
      </c>
      <c r="M174" s="158" t="s">
        <v>227</v>
      </c>
      <c r="N174" s="142" t="s">
        <v>283</v>
      </c>
      <c r="O174" s="142" t="s">
        <v>881</v>
      </c>
      <c r="P174" s="142" t="s">
        <v>257</v>
      </c>
      <c r="Q174" s="142" t="s">
        <v>1190</v>
      </c>
      <c r="R174" s="142" t="s">
        <v>348</v>
      </c>
      <c r="S174" s="142" t="s">
        <v>882</v>
      </c>
      <c r="T174" s="142" t="s">
        <v>260</v>
      </c>
      <c r="U174" s="142">
        <v>2</v>
      </c>
      <c r="V174" s="142" t="s">
        <v>261</v>
      </c>
      <c r="W174" s="142">
        <v>18</v>
      </c>
      <c r="X174" s="142" t="s">
        <v>1171</v>
      </c>
      <c r="Y174" s="142" t="s">
        <v>260</v>
      </c>
      <c r="Z174" s="142" t="s">
        <v>263</v>
      </c>
      <c r="AA174" s="142" t="s">
        <v>260</v>
      </c>
      <c r="AB174" s="142" t="s">
        <v>227</v>
      </c>
      <c r="AC174" s="142" t="s">
        <v>265</v>
      </c>
      <c r="AD174" s="142" t="s">
        <v>266</v>
      </c>
      <c r="AE174" s="142" t="s">
        <v>953</v>
      </c>
      <c r="AF174" s="142" t="s">
        <v>982</v>
      </c>
      <c r="AG174" s="142" t="s">
        <v>1172</v>
      </c>
      <c r="AH174" s="142" t="s">
        <v>269</v>
      </c>
    </row>
    <row r="175" spans="1:34" ht="19.5" customHeight="1" x14ac:dyDescent="0.3">
      <c r="A175" s="158" t="s">
        <v>85</v>
      </c>
      <c r="B175" s="158" t="s">
        <v>86</v>
      </c>
      <c r="C175" s="158" t="s">
        <v>977</v>
      </c>
      <c r="D175" s="158" t="s">
        <v>4326</v>
      </c>
      <c r="E175" s="158" t="s">
        <v>1199</v>
      </c>
      <c r="F175" s="158" t="s">
        <v>227</v>
      </c>
      <c r="G175" s="158" t="s">
        <v>1188</v>
      </c>
      <c r="H175" s="158" t="s">
        <v>1200</v>
      </c>
      <c r="I175" s="158" t="s">
        <v>213</v>
      </c>
      <c r="J175" s="159">
        <v>8467</v>
      </c>
      <c r="K175" s="159">
        <v>8297.66</v>
      </c>
      <c r="L175" s="164">
        <v>0.02</v>
      </c>
      <c r="M175" s="158" t="s">
        <v>227</v>
      </c>
      <c r="N175" s="142" t="s">
        <v>283</v>
      </c>
      <c r="O175" s="142" t="s">
        <v>881</v>
      </c>
      <c r="P175" s="142" t="s">
        <v>257</v>
      </c>
      <c r="Q175" s="142" t="s">
        <v>1190</v>
      </c>
      <c r="R175" s="142" t="s">
        <v>348</v>
      </c>
      <c r="S175" s="142" t="s">
        <v>882</v>
      </c>
      <c r="T175" s="142" t="s">
        <v>260</v>
      </c>
      <c r="U175" s="142">
        <v>2</v>
      </c>
      <c r="V175" s="142" t="s">
        <v>261</v>
      </c>
      <c r="W175" s="142">
        <v>18</v>
      </c>
      <c r="X175" s="142" t="s">
        <v>1171</v>
      </c>
      <c r="Y175" s="142" t="s">
        <v>260</v>
      </c>
      <c r="Z175" s="142" t="s">
        <v>263</v>
      </c>
      <c r="AA175" s="142" t="s">
        <v>260</v>
      </c>
      <c r="AB175" s="142" t="s">
        <v>227</v>
      </c>
      <c r="AC175" s="142" t="s">
        <v>265</v>
      </c>
      <c r="AD175" s="142" t="s">
        <v>266</v>
      </c>
      <c r="AE175" s="142" t="s">
        <v>953</v>
      </c>
      <c r="AF175" s="142" t="s">
        <v>982</v>
      </c>
      <c r="AG175" s="142" t="s">
        <v>1172</v>
      </c>
      <c r="AH175" s="142" t="s">
        <v>269</v>
      </c>
    </row>
    <row r="176" spans="1:34" ht="19.5" customHeight="1" x14ac:dyDescent="0.3">
      <c r="A176" s="157" t="s">
        <v>97</v>
      </c>
      <c r="B176" s="158" t="s">
        <v>98</v>
      </c>
      <c r="C176" s="158" t="s">
        <v>386</v>
      </c>
      <c r="D176" s="158" t="s">
        <v>4414</v>
      </c>
      <c r="E176" s="158" t="s">
        <v>388</v>
      </c>
      <c r="F176" s="158" t="s">
        <v>227</v>
      </c>
      <c r="G176" s="158" t="s">
        <v>389</v>
      </c>
      <c r="H176" s="158" t="s">
        <v>390</v>
      </c>
      <c r="I176" s="158" t="s">
        <v>213</v>
      </c>
      <c r="J176" s="159">
        <v>1002.53</v>
      </c>
      <c r="K176" s="159">
        <v>982.48</v>
      </c>
      <c r="L176" s="160">
        <v>0.02</v>
      </c>
      <c r="M176" s="158" t="s">
        <v>227</v>
      </c>
      <c r="N176" s="142" t="s">
        <v>391</v>
      </c>
      <c r="O176" s="142" t="s">
        <v>392</v>
      </c>
      <c r="P176" s="142" t="s">
        <v>257</v>
      </c>
      <c r="Q176" s="142" t="s">
        <v>393</v>
      </c>
      <c r="R176" s="142" t="s">
        <v>393</v>
      </c>
      <c r="S176" s="142" t="s">
        <v>393</v>
      </c>
      <c r="T176" s="142" t="s">
        <v>393</v>
      </c>
      <c r="U176" s="142">
        <v>2</v>
      </c>
      <c r="V176" s="142" t="s">
        <v>393</v>
      </c>
      <c r="W176" s="142" t="s">
        <v>393</v>
      </c>
      <c r="X176" s="142" t="s">
        <v>393</v>
      </c>
      <c r="Y176" s="168" t="s">
        <v>265</v>
      </c>
      <c r="Z176" s="168" t="s">
        <v>227</v>
      </c>
      <c r="AA176" s="142" t="s">
        <v>227</v>
      </c>
      <c r="AB176" s="142" t="s">
        <v>227</v>
      </c>
      <c r="AC176" s="142" t="s">
        <v>393</v>
      </c>
      <c r="AD176" s="142" t="s">
        <v>394</v>
      </c>
      <c r="AE176" s="142" t="s">
        <v>395</v>
      </c>
      <c r="AF176" s="142" t="s">
        <v>396</v>
      </c>
      <c r="AG176" s="142" t="s">
        <v>393</v>
      </c>
      <c r="AH176" s="142" t="s">
        <v>393</v>
      </c>
    </row>
    <row r="177" spans="1:34" ht="19.5" customHeight="1" x14ac:dyDescent="0.3">
      <c r="A177" s="157" t="s">
        <v>97</v>
      </c>
      <c r="B177" s="158" t="s">
        <v>98</v>
      </c>
      <c r="C177" s="158" t="s">
        <v>386</v>
      </c>
      <c r="D177" s="158" t="s">
        <v>4414</v>
      </c>
      <c r="E177" s="158" t="s">
        <v>397</v>
      </c>
      <c r="F177" s="158" t="s">
        <v>227</v>
      </c>
      <c r="G177" s="158" t="s">
        <v>398</v>
      </c>
      <c r="H177" s="158" t="s">
        <v>399</v>
      </c>
      <c r="I177" s="158" t="s">
        <v>213</v>
      </c>
      <c r="J177" s="159">
        <v>916.72</v>
      </c>
      <c r="K177" s="159">
        <v>898.39</v>
      </c>
      <c r="L177" s="160">
        <v>0.02</v>
      </c>
      <c r="M177" s="158" t="s">
        <v>227</v>
      </c>
      <c r="N177" s="142" t="s">
        <v>391</v>
      </c>
      <c r="O177" s="142" t="s">
        <v>392</v>
      </c>
      <c r="P177" s="142" t="s">
        <v>257</v>
      </c>
      <c r="Q177" s="142" t="s">
        <v>393</v>
      </c>
      <c r="R177" s="142" t="s">
        <v>393</v>
      </c>
      <c r="S177" s="142" t="s">
        <v>393</v>
      </c>
      <c r="T177" s="142" t="s">
        <v>393</v>
      </c>
      <c r="U177" s="142">
        <v>1</v>
      </c>
      <c r="V177" s="142" t="s">
        <v>393</v>
      </c>
      <c r="W177" s="142" t="s">
        <v>393</v>
      </c>
      <c r="X177" s="142" t="s">
        <v>393</v>
      </c>
      <c r="Y177" s="168" t="s">
        <v>265</v>
      </c>
      <c r="Z177" s="168" t="s">
        <v>227</v>
      </c>
      <c r="AA177" s="142" t="s">
        <v>227</v>
      </c>
      <c r="AB177" s="142" t="s">
        <v>227</v>
      </c>
      <c r="AC177" s="142" t="s">
        <v>393</v>
      </c>
      <c r="AD177" s="142" t="s">
        <v>394</v>
      </c>
      <c r="AE177" s="142" t="s">
        <v>395</v>
      </c>
      <c r="AF177" s="142" t="s">
        <v>396</v>
      </c>
      <c r="AG177" s="142" t="s">
        <v>393</v>
      </c>
      <c r="AH177" s="142" t="s">
        <v>393</v>
      </c>
    </row>
    <row r="178" spans="1:34" ht="19.5" customHeight="1" x14ac:dyDescent="0.3">
      <c r="A178" s="157" t="s">
        <v>97</v>
      </c>
      <c r="B178" s="158" t="s">
        <v>98</v>
      </c>
      <c r="C178" s="158" t="s">
        <v>386</v>
      </c>
      <c r="D178" s="158" t="s">
        <v>4414</v>
      </c>
      <c r="E178" s="158" t="s">
        <v>400</v>
      </c>
      <c r="F178" s="158" t="s">
        <v>227</v>
      </c>
      <c r="G178" s="158" t="s">
        <v>401</v>
      </c>
      <c r="H178" s="158" t="s">
        <v>402</v>
      </c>
      <c r="I178" s="158" t="s">
        <v>213</v>
      </c>
      <c r="J178" s="159">
        <v>686.51</v>
      </c>
      <c r="K178" s="159">
        <v>672.78</v>
      </c>
      <c r="L178" s="160">
        <v>0.02</v>
      </c>
      <c r="M178" s="158" t="s">
        <v>227</v>
      </c>
      <c r="N178" s="142" t="s">
        <v>403</v>
      </c>
      <c r="O178" s="142" t="s">
        <v>392</v>
      </c>
      <c r="P178" s="142" t="s">
        <v>257</v>
      </c>
      <c r="Q178" s="142">
        <v>7.7</v>
      </c>
      <c r="R178" s="142" t="s">
        <v>404</v>
      </c>
      <c r="S178" s="142" t="s">
        <v>393</v>
      </c>
      <c r="T178" s="142" t="s">
        <v>260</v>
      </c>
      <c r="U178" s="142">
        <v>1</v>
      </c>
      <c r="V178" s="142" t="s">
        <v>261</v>
      </c>
      <c r="W178" s="142" t="s">
        <v>405</v>
      </c>
      <c r="X178" s="142" t="s">
        <v>406</v>
      </c>
      <c r="Y178" s="168" t="s">
        <v>265</v>
      </c>
      <c r="Z178" s="168" t="s">
        <v>227</v>
      </c>
      <c r="AA178" s="142" t="s">
        <v>260</v>
      </c>
      <c r="AB178" s="142" t="s">
        <v>227</v>
      </c>
      <c r="AC178" s="142" t="s">
        <v>265</v>
      </c>
      <c r="AD178" s="142" t="s">
        <v>407</v>
      </c>
      <c r="AE178" s="142" t="s">
        <v>408</v>
      </c>
      <c r="AF178" s="142" t="s">
        <v>396</v>
      </c>
      <c r="AG178" s="142" t="s">
        <v>393</v>
      </c>
      <c r="AH178" s="142" t="s">
        <v>393</v>
      </c>
    </row>
    <row r="179" spans="1:34" ht="19.5" customHeight="1" x14ac:dyDescent="0.3">
      <c r="A179" s="157" t="s">
        <v>97</v>
      </c>
      <c r="B179" s="158" t="s">
        <v>98</v>
      </c>
      <c r="C179" s="158" t="s">
        <v>386</v>
      </c>
      <c r="D179" s="158" t="s">
        <v>4414</v>
      </c>
      <c r="E179" s="158" t="s">
        <v>409</v>
      </c>
      <c r="F179" s="158" t="s">
        <v>227</v>
      </c>
      <c r="G179" s="158" t="s">
        <v>410</v>
      </c>
      <c r="H179" s="158" t="s">
        <v>411</v>
      </c>
      <c r="I179" s="158" t="s">
        <v>213</v>
      </c>
      <c r="J179" s="159">
        <v>704.49</v>
      </c>
      <c r="K179" s="159">
        <v>690.4</v>
      </c>
      <c r="L179" s="160">
        <v>0.02</v>
      </c>
      <c r="M179" s="158" t="s">
        <v>227</v>
      </c>
      <c r="N179" s="142" t="s">
        <v>403</v>
      </c>
      <c r="O179" s="142" t="s">
        <v>392</v>
      </c>
      <c r="P179" s="142" t="s">
        <v>257</v>
      </c>
      <c r="Q179" s="142">
        <v>7.7</v>
      </c>
      <c r="R179" s="142" t="s">
        <v>404</v>
      </c>
      <c r="S179" s="142" t="s">
        <v>393</v>
      </c>
      <c r="T179" s="142" t="s">
        <v>260</v>
      </c>
      <c r="U179" s="142">
        <v>1</v>
      </c>
      <c r="V179" s="142" t="s">
        <v>261</v>
      </c>
      <c r="W179" s="142" t="s">
        <v>405</v>
      </c>
      <c r="X179" s="142" t="s">
        <v>406</v>
      </c>
      <c r="Y179" s="168" t="s">
        <v>265</v>
      </c>
      <c r="Z179" s="168" t="s">
        <v>227</v>
      </c>
      <c r="AA179" s="142" t="s">
        <v>260</v>
      </c>
      <c r="AB179" s="142" t="s">
        <v>227</v>
      </c>
      <c r="AC179" s="142" t="s">
        <v>265</v>
      </c>
      <c r="AD179" s="142" t="s">
        <v>407</v>
      </c>
      <c r="AE179" s="142" t="s">
        <v>408</v>
      </c>
      <c r="AF179" s="142" t="s">
        <v>396</v>
      </c>
      <c r="AG179" s="142" t="s">
        <v>393</v>
      </c>
      <c r="AH179" s="142" t="s">
        <v>393</v>
      </c>
    </row>
    <row r="180" spans="1:34" ht="19.5" customHeight="1" x14ac:dyDescent="0.3">
      <c r="A180" s="157" t="s">
        <v>97</v>
      </c>
      <c r="B180" s="158" t="s">
        <v>98</v>
      </c>
      <c r="C180" s="158" t="s">
        <v>386</v>
      </c>
      <c r="D180" s="158" t="s">
        <v>4414</v>
      </c>
      <c r="E180" s="158" t="s">
        <v>412</v>
      </c>
      <c r="F180" s="158" t="s">
        <v>227</v>
      </c>
      <c r="G180" s="158" t="s">
        <v>413</v>
      </c>
      <c r="H180" s="158" t="s">
        <v>414</v>
      </c>
      <c r="I180" s="158" t="s">
        <v>213</v>
      </c>
      <c r="J180" s="159">
        <v>686.51</v>
      </c>
      <c r="K180" s="159">
        <v>672.78</v>
      </c>
      <c r="L180" s="160">
        <v>0.02</v>
      </c>
      <c r="M180" s="158" t="s">
        <v>227</v>
      </c>
      <c r="N180" s="142" t="s">
        <v>403</v>
      </c>
      <c r="O180" s="142" t="s">
        <v>392</v>
      </c>
      <c r="P180" s="142" t="s">
        <v>415</v>
      </c>
      <c r="Q180" s="142">
        <v>7.7</v>
      </c>
      <c r="R180" s="142" t="s">
        <v>404</v>
      </c>
      <c r="S180" s="142" t="s">
        <v>393</v>
      </c>
      <c r="T180" s="142" t="s">
        <v>260</v>
      </c>
      <c r="U180" s="142">
        <v>1</v>
      </c>
      <c r="V180" s="142" t="s">
        <v>261</v>
      </c>
      <c r="W180" s="142" t="s">
        <v>405</v>
      </c>
      <c r="X180" s="142" t="s">
        <v>406</v>
      </c>
      <c r="Y180" s="168" t="s">
        <v>265</v>
      </c>
      <c r="Z180" s="168" t="s">
        <v>227</v>
      </c>
      <c r="AA180" s="142" t="s">
        <v>260</v>
      </c>
      <c r="AB180" s="142" t="s">
        <v>227</v>
      </c>
      <c r="AC180" s="142" t="s">
        <v>265</v>
      </c>
      <c r="AD180" s="142" t="s">
        <v>407</v>
      </c>
      <c r="AE180" s="142" t="s">
        <v>408</v>
      </c>
      <c r="AF180" s="142" t="s">
        <v>396</v>
      </c>
      <c r="AG180" s="142" t="s">
        <v>393</v>
      </c>
      <c r="AH180" s="142" t="s">
        <v>393</v>
      </c>
    </row>
    <row r="181" spans="1:34" ht="19.5" customHeight="1" x14ac:dyDescent="0.3">
      <c r="A181" s="157" t="s">
        <v>97</v>
      </c>
      <c r="B181" s="158" t="s">
        <v>98</v>
      </c>
      <c r="C181" s="158" t="s">
        <v>386</v>
      </c>
      <c r="D181" s="158" t="s">
        <v>4414</v>
      </c>
      <c r="E181" s="158" t="s">
        <v>416</v>
      </c>
      <c r="F181" s="158" t="s">
        <v>227</v>
      </c>
      <c r="G181" s="158" t="s">
        <v>417</v>
      </c>
      <c r="H181" s="158" t="s">
        <v>418</v>
      </c>
      <c r="I181" s="158" t="s">
        <v>213</v>
      </c>
      <c r="J181" s="159">
        <v>704.49</v>
      </c>
      <c r="K181" s="159">
        <v>690.4</v>
      </c>
      <c r="L181" s="160">
        <v>0.02</v>
      </c>
      <c r="M181" s="158" t="s">
        <v>227</v>
      </c>
      <c r="N181" s="142" t="s">
        <v>403</v>
      </c>
      <c r="O181" s="142" t="s">
        <v>392</v>
      </c>
      <c r="P181" s="142" t="s">
        <v>415</v>
      </c>
      <c r="Q181" s="142">
        <v>7.7</v>
      </c>
      <c r="R181" s="142" t="s">
        <v>404</v>
      </c>
      <c r="S181" s="142" t="s">
        <v>393</v>
      </c>
      <c r="T181" s="142" t="s">
        <v>260</v>
      </c>
      <c r="U181" s="142">
        <v>1</v>
      </c>
      <c r="V181" s="142" t="s">
        <v>261</v>
      </c>
      <c r="W181" s="142" t="s">
        <v>405</v>
      </c>
      <c r="X181" s="142" t="s">
        <v>406</v>
      </c>
      <c r="Y181" s="168" t="s">
        <v>265</v>
      </c>
      <c r="Z181" s="168" t="s">
        <v>227</v>
      </c>
      <c r="AA181" s="142" t="s">
        <v>260</v>
      </c>
      <c r="AB181" s="142" t="s">
        <v>227</v>
      </c>
      <c r="AC181" s="142" t="s">
        <v>265</v>
      </c>
      <c r="AD181" s="142" t="s">
        <v>407</v>
      </c>
      <c r="AE181" s="142" t="s">
        <v>408</v>
      </c>
      <c r="AF181" s="142" t="s">
        <v>396</v>
      </c>
      <c r="AG181" s="142" t="s">
        <v>393</v>
      </c>
      <c r="AH181" s="142" t="s">
        <v>393</v>
      </c>
    </row>
    <row r="182" spans="1:34" ht="19.5" customHeight="1" x14ac:dyDescent="0.3">
      <c r="A182" s="157" t="s">
        <v>97</v>
      </c>
      <c r="B182" s="158" t="s">
        <v>98</v>
      </c>
      <c r="C182" s="158" t="s">
        <v>386</v>
      </c>
      <c r="D182" s="158" t="s">
        <v>4414</v>
      </c>
      <c r="E182" s="158" t="s">
        <v>419</v>
      </c>
      <c r="F182" s="158" t="s">
        <v>227</v>
      </c>
      <c r="G182" s="158" t="s">
        <v>420</v>
      </c>
      <c r="H182" s="158" t="s">
        <v>421</v>
      </c>
      <c r="I182" s="158" t="s">
        <v>213</v>
      </c>
      <c r="J182" s="159">
        <v>744.57</v>
      </c>
      <c r="K182" s="159">
        <v>729.68</v>
      </c>
      <c r="L182" s="160">
        <v>0.02</v>
      </c>
      <c r="M182" s="158" t="s">
        <v>227</v>
      </c>
      <c r="N182" s="142" t="s">
        <v>403</v>
      </c>
      <c r="O182" s="142" t="s">
        <v>392</v>
      </c>
      <c r="P182" s="142" t="s">
        <v>415</v>
      </c>
      <c r="Q182" s="142" t="s">
        <v>422</v>
      </c>
      <c r="R182" s="142" t="s">
        <v>404</v>
      </c>
      <c r="S182" s="142" t="s">
        <v>393</v>
      </c>
      <c r="T182" s="142" t="s">
        <v>260</v>
      </c>
      <c r="U182" s="142">
        <v>1</v>
      </c>
      <c r="V182" s="142" t="s">
        <v>261</v>
      </c>
      <c r="W182" s="142" t="s">
        <v>405</v>
      </c>
      <c r="X182" s="142" t="s">
        <v>406</v>
      </c>
      <c r="Y182" s="168" t="s">
        <v>265</v>
      </c>
      <c r="Z182" s="168" t="s">
        <v>227</v>
      </c>
      <c r="AA182" s="142" t="s">
        <v>260</v>
      </c>
      <c r="AB182" s="142" t="s">
        <v>227</v>
      </c>
      <c r="AC182" s="142" t="s">
        <v>265</v>
      </c>
      <c r="AD182" s="142" t="s">
        <v>423</v>
      </c>
      <c r="AE182" s="142" t="s">
        <v>408</v>
      </c>
      <c r="AF182" s="142" t="s">
        <v>396</v>
      </c>
      <c r="AG182" s="142" t="s">
        <v>393</v>
      </c>
      <c r="AH182" s="142" t="s">
        <v>393</v>
      </c>
    </row>
    <row r="183" spans="1:34" ht="19.5" customHeight="1" x14ac:dyDescent="0.3">
      <c r="A183" s="157" t="s">
        <v>97</v>
      </c>
      <c r="B183" s="158" t="s">
        <v>98</v>
      </c>
      <c r="C183" s="158" t="s">
        <v>386</v>
      </c>
      <c r="D183" s="158" t="s">
        <v>4414</v>
      </c>
      <c r="E183" s="158" t="s">
        <v>424</v>
      </c>
      <c r="F183" s="158" t="s">
        <v>227</v>
      </c>
      <c r="G183" s="158" t="s">
        <v>425</v>
      </c>
      <c r="H183" s="158" t="s">
        <v>426</v>
      </c>
      <c r="I183" s="158" t="s">
        <v>213</v>
      </c>
      <c r="J183" s="159">
        <v>744.57</v>
      </c>
      <c r="K183" s="159">
        <v>729.68</v>
      </c>
      <c r="L183" s="160">
        <v>0.02</v>
      </c>
      <c r="M183" s="158" t="s">
        <v>227</v>
      </c>
      <c r="N183" s="142" t="s">
        <v>403</v>
      </c>
      <c r="O183" s="142" t="s">
        <v>392</v>
      </c>
      <c r="P183" s="142" t="s">
        <v>415</v>
      </c>
      <c r="Q183" s="142">
        <v>7.7</v>
      </c>
      <c r="R183" s="142" t="s">
        <v>404</v>
      </c>
      <c r="S183" s="142" t="s">
        <v>393</v>
      </c>
      <c r="T183" s="142" t="s">
        <v>260</v>
      </c>
      <c r="U183" s="142">
        <v>1</v>
      </c>
      <c r="V183" s="142" t="s">
        <v>261</v>
      </c>
      <c r="W183" s="142" t="s">
        <v>405</v>
      </c>
      <c r="X183" s="142" t="s">
        <v>406</v>
      </c>
      <c r="Y183" s="168" t="s">
        <v>265</v>
      </c>
      <c r="Z183" s="168" t="s">
        <v>227</v>
      </c>
      <c r="AA183" s="142" t="s">
        <v>260</v>
      </c>
      <c r="AB183" s="142" t="s">
        <v>227</v>
      </c>
      <c r="AC183" s="142" t="s">
        <v>265</v>
      </c>
      <c r="AD183" s="142" t="s">
        <v>278</v>
      </c>
      <c r="AE183" s="142" t="s">
        <v>408</v>
      </c>
      <c r="AF183" s="142" t="s">
        <v>396</v>
      </c>
      <c r="AG183" s="142" t="s">
        <v>393</v>
      </c>
      <c r="AH183" s="142" t="s">
        <v>393</v>
      </c>
    </row>
    <row r="184" spans="1:34" ht="19.5" customHeight="1" x14ac:dyDescent="0.25">
      <c r="A184" s="162" t="s">
        <v>97</v>
      </c>
      <c r="B184" s="162" t="s">
        <v>98</v>
      </c>
      <c r="C184" s="162" t="s">
        <v>386</v>
      </c>
      <c r="D184" s="158" t="s">
        <v>4325</v>
      </c>
      <c r="E184" s="162" t="s">
        <v>1237</v>
      </c>
      <c r="F184" s="162" t="s">
        <v>227</v>
      </c>
      <c r="G184" s="162" t="s">
        <v>1238</v>
      </c>
      <c r="H184" s="162" t="s">
        <v>1239</v>
      </c>
      <c r="I184" s="162" t="s">
        <v>213</v>
      </c>
      <c r="J184" s="162">
        <v>1887.36</v>
      </c>
      <c r="K184" s="162">
        <v>1868.4864</v>
      </c>
      <c r="L184" s="162">
        <v>0.01</v>
      </c>
      <c r="M184" s="162" t="s">
        <v>227</v>
      </c>
      <c r="N184" s="162" t="s">
        <v>403</v>
      </c>
      <c r="O184" s="162" t="s">
        <v>392</v>
      </c>
      <c r="P184" s="162" t="s">
        <v>257</v>
      </c>
      <c r="Q184" s="162">
        <v>11.5</v>
      </c>
      <c r="R184" s="162" t="s">
        <v>1240</v>
      </c>
      <c r="S184" s="162" t="s">
        <v>393</v>
      </c>
      <c r="T184" s="162" t="s">
        <v>941</v>
      </c>
      <c r="U184" s="162">
        <v>1</v>
      </c>
      <c r="V184" s="162" t="s">
        <v>261</v>
      </c>
      <c r="W184" s="162" t="s">
        <v>405</v>
      </c>
      <c r="X184" s="162" t="s">
        <v>1241</v>
      </c>
      <c r="Y184" s="162" t="s">
        <v>260</v>
      </c>
      <c r="Z184" s="162" t="s">
        <v>263</v>
      </c>
      <c r="AA184" s="162" t="s">
        <v>260</v>
      </c>
      <c r="AB184" s="162" t="s">
        <v>227</v>
      </c>
      <c r="AC184" s="162" t="s">
        <v>265</v>
      </c>
      <c r="AD184" s="162" t="s">
        <v>423</v>
      </c>
      <c r="AE184" s="162" t="s">
        <v>408</v>
      </c>
      <c r="AF184" s="162" t="s">
        <v>1242</v>
      </c>
      <c r="AG184" s="162" t="s">
        <v>1243</v>
      </c>
      <c r="AH184" s="162" t="s">
        <v>265</v>
      </c>
    </row>
    <row r="185" spans="1:34" ht="19.5" customHeight="1" x14ac:dyDescent="0.25">
      <c r="A185" s="162" t="s">
        <v>97</v>
      </c>
      <c r="B185" s="162" t="s">
        <v>98</v>
      </c>
      <c r="C185" s="162" t="s">
        <v>386</v>
      </c>
      <c r="D185" s="158" t="s">
        <v>4325</v>
      </c>
      <c r="E185" s="162" t="s">
        <v>1244</v>
      </c>
      <c r="F185" s="162" t="s">
        <v>227</v>
      </c>
      <c r="G185" s="162" t="s">
        <v>1245</v>
      </c>
      <c r="H185" s="162" t="s">
        <v>1246</v>
      </c>
      <c r="I185" s="162" t="s">
        <v>213</v>
      </c>
      <c r="J185" s="162">
        <v>2021.56</v>
      </c>
      <c r="K185" s="162">
        <v>2001.3444</v>
      </c>
      <c r="L185" s="162">
        <v>0.01</v>
      </c>
      <c r="M185" s="162" t="s">
        <v>227</v>
      </c>
      <c r="N185" s="162" t="s">
        <v>403</v>
      </c>
      <c r="O185" s="162" t="s">
        <v>392</v>
      </c>
      <c r="P185" s="162" t="s">
        <v>257</v>
      </c>
      <c r="Q185" s="162">
        <v>11.5</v>
      </c>
      <c r="R185" s="162" t="s">
        <v>1240</v>
      </c>
      <c r="S185" s="162" t="s">
        <v>393</v>
      </c>
      <c r="T185" s="162" t="s">
        <v>941</v>
      </c>
      <c r="U185" s="162">
        <v>1</v>
      </c>
      <c r="V185" s="162" t="s">
        <v>261</v>
      </c>
      <c r="W185" s="162" t="s">
        <v>405</v>
      </c>
      <c r="X185" s="162" t="s">
        <v>1241</v>
      </c>
      <c r="Y185" s="162" t="s">
        <v>260</v>
      </c>
      <c r="Z185" s="162" t="s">
        <v>263</v>
      </c>
      <c r="AA185" s="162" t="s">
        <v>260</v>
      </c>
      <c r="AB185" s="162" t="s">
        <v>227</v>
      </c>
      <c r="AC185" s="162" t="s">
        <v>265</v>
      </c>
      <c r="AD185" s="162" t="s">
        <v>423</v>
      </c>
      <c r="AE185" s="162" t="s">
        <v>408</v>
      </c>
      <c r="AF185" s="162" t="s">
        <v>1242</v>
      </c>
      <c r="AG185" s="162" t="s">
        <v>1243</v>
      </c>
      <c r="AH185" s="162" t="s">
        <v>265</v>
      </c>
    </row>
    <row r="186" spans="1:34" ht="19.5" customHeight="1" x14ac:dyDescent="0.25">
      <c r="A186" s="162" t="s">
        <v>97</v>
      </c>
      <c r="B186" s="162" t="s">
        <v>98</v>
      </c>
      <c r="C186" s="162" t="s">
        <v>386</v>
      </c>
      <c r="D186" s="158" t="s">
        <v>4325</v>
      </c>
      <c r="E186" s="162" t="s">
        <v>1247</v>
      </c>
      <c r="F186" s="162" t="s">
        <v>227</v>
      </c>
      <c r="G186" s="162" t="s">
        <v>1248</v>
      </c>
      <c r="H186" s="162" t="s">
        <v>1249</v>
      </c>
      <c r="I186" s="162" t="s">
        <v>213</v>
      </c>
      <c r="J186" s="162">
        <v>3774.11</v>
      </c>
      <c r="K186" s="162">
        <v>3736.3688999999999</v>
      </c>
      <c r="L186" s="162">
        <v>0.01</v>
      </c>
      <c r="M186" s="162" t="s">
        <v>227</v>
      </c>
      <c r="N186" s="162" t="s">
        <v>403</v>
      </c>
      <c r="O186" s="162" t="s">
        <v>392</v>
      </c>
      <c r="P186" s="162" t="s">
        <v>257</v>
      </c>
      <c r="Q186" s="162">
        <v>19.2</v>
      </c>
      <c r="R186" s="162" t="s">
        <v>450</v>
      </c>
      <c r="S186" s="162" t="s">
        <v>393</v>
      </c>
      <c r="T186" s="162" t="s">
        <v>941</v>
      </c>
      <c r="U186" s="162">
        <v>1</v>
      </c>
      <c r="V186" s="162" t="s">
        <v>261</v>
      </c>
      <c r="W186" s="162" t="s">
        <v>405</v>
      </c>
      <c r="X186" s="162" t="s">
        <v>1241</v>
      </c>
      <c r="Y186" s="162" t="s">
        <v>260</v>
      </c>
      <c r="Z186" s="162" t="s">
        <v>263</v>
      </c>
      <c r="AA186" s="162" t="s">
        <v>260</v>
      </c>
      <c r="AB186" s="162" t="s">
        <v>227</v>
      </c>
      <c r="AC186" s="162" t="s">
        <v>265</v>
      </c>
      <c r="AD186" s="162" t="s">
        <v>423</v>
      </c>
      <c r="AE186" s="162" t="s">
        <v>408</v>
      </c>
      <c r="AF186" s="162" t="s">
        <v>1242</v>
      </c>
      <c r="AG186" s="162" t="s">
        <v>1243</v>
      </c>
      <c r="AH186" s="162" t="s">
        <v>265</v>
      </c>
    </row>
    <row r="187" spans="1:34" ht="19.5" customHeight="1" x14ac:dyDescent="0.25">
      <c r="A187" s="162" t="s">
        <v>97</v>
      </c>
      <c r="B187" s="162" t="s">
        <v>98</v>
      </c>
      <c r="C187" s="162" t="s">
        <v>386</v>
      </c>
      <c r="D187" s="158" t="s">
        <v>4325</v>
      </c>
      <c r="E187" s="162" t="s">
        <v>1250</v>
      </c>
      <c r="F187" s="162" t="s">
        <v>227</v>
      </c>
      <c r="G187" s="162" t="s">
        <v>1251</v>
      </c>
      <c r="H187" s="162" t="s">
        <v>1252</v>
      </c>
      <c r="I187" s="162" t="s">
        <v>213</v>
      </c>
      <c r="J187" s="162">
        <v>3908.92</v>
      </c>
      <c r="K187" s="162">
        <v>3869.8308000000002</v>
      </c>
      <c r="L187" s="162">
        <v>0.01</v>
      </c>
      <c r="M187" s="162" t="s">
        <v>227</v>
      </c>
      <c r="N187" s="162" t="s">
        <v>403</v>
      </c>
      <c r="O187" s="162" t="s">
        <v>392</v>
      </c>
      <c r="P187" s="162" t="s">
        <v>257</v>
      </c>
      <c r="Q187" s="162">
        <v>19.2</v>
      </c>
      <c r="R187" s="162" t="s">
        <v>450</v>
      </c>
      <c r="S187" s="162" t="s">
        <v>393</v>
      </c>
      <c r="T187" s="162" t="s">
        <v>941</v>
      </c>
      <c r="U187" s="162">
        <v>1</v>
      </c>
      <c r="V187" s="162" t="s">
        <v>261</v>
      </c>
      <c r="W187" s="162" t="s">
        <v>405</v>
      </c>
      <c r="X187" s="162" t="s">
        <v>1241</v>
      </c>
      <c r="Y187" s="162" t="s">
        <v>260</v>
      </c>
      <c r="Z187" s="162" t="s">
        <v>263</v>
      </c>
      <c r="AA187" s="162" t="s">
        <v>260</v>
      </c>
      <c r="AB187" s="162" t="s">
        <v>227</v>
      </c>
      <c r="AC187" s="162" t="s">
        <v>265</v>
      </c>
      <c r="AD187" s="162" t="s">
        <v>423</v>
      </c>
      <c r="AE187" s="162" t="s">
        <v>408</v>
      </c>
      <c r="AF187" s="162" t="s">
        <v>1242</v>
      </c>
      <c r="AG187" s="162" t="s">
        <v>1243</v>
      </c>
      <c r="AH187" s="162" t="s">
        <v>265</v>
      </c>
    </row>
    <row r="188" spans="1:34" ht="19.5" customHeight="1" x14ac:dyDescent="0.3">
      <c r="A188" s="157" t="s">
        <v>119</v>
      </c>
      <c r="B188" s="158" t="s">
        <v>120</v>
      </c>
      <c r="C188" s="158" t="s">
        <v>208</v>
      </c>
      <c r="D188" s="158" t="s">
        <v>4414</v>
      </c>
      <c r="E188" s="158" t="s">
        <v>427</v>
      </c>
      <c r="F188" s="158" t="s">
        <v>427</v>
      </c>
      <c r="G188" s="158" t="s">
        <v>428</v>
      </c>
      <c r="H188" s="158" t="s">
        <v>429</v>
      </c>
      <c r="I188" s="158" t="s">
        <v>213</v>
      </c>
      <c r="J188" s="159">
        <v>6426.88</v>
      </c>
      <c r="K188" s="159">
        <v>6105.54</v>
      </c>
      <c r="L188" s="160">
        <v>0.05</v>
      </c>
      <c r="M188" s="158" t="s">
        <v>214</v>
      </c>
      <c r="N188" s="142">
        <v>30</v>
      </c>
      <c r="O188" s="142" t="s">
        <v>430</v>
      </c>
      <c r="P188" s="142" t="s">
        <v>257</v>
      </c>
      <c r="Q188" s="142" t="s">
        <v>431</v>
      </c>
      <c r="R188" s="142" t="s">
        <v>432</v>
      </c>
      <c r="S188" s="142"/>
      <c r="T188" s="142" t="s">
        <v>260</v>
      </c>
      <c r="U188" s="142" t="s">
        <v>433</v>
      </c>
      <c r="V188" s="142" t="s">
        <v>261</v>
      </c>
      <c r="W188" s="142" t="s">
        <v>434</v>
      </c>
      <c r="X188" s="142" t="s">
        <v>435</v>
      </c>
      <c r="Y188" s="168" t="s">
        <v>265</v>
      </c>
      <c r="Z188" s="168" t="s">
        <v>227</v>
      </c>
      <c r="AA188" s="142" t="s">
        <v>260</v>
      </c>
      <c r="AB188" s="142" t="s">
        <v>260</v>
      </c>
      <c r="AC188" s="142" t="s">
        <v>265</v>
      </c>
      <c r="AD188" s="142" t="s">
        <v>436</v>
      </c>
      <c r="AE188" s="142" t="s">
        <v>437</v>
      </c>
      <c r="AF188" s="142" t="s">
        <v>438</v>
      </c>
      <c r="AG188" s="142" t="s">
        <v>439</v>
      </c>
      <c r="AH188" s="142" t="s">
        <v>440</v>
      </c>
    </row>
    <row r="189" spans="1:34" ht="19.5" customHeight="1" x14ac:dyDescent="0.3">
      <c r="A189" s="157" t="s">
        <v>119</v>
      </c>
      <c r="B189" s="158" t="s">
        <v>120</v>
      </c>
      <c r="C189" s="158" t="s">
        <v>208</v>
      </c>
      <c r="D189" s="158" t="s">
        <v>4414</v>
      </c>
      <c r="E189" s="158" t="s">
        <v>441</v>
      </c>
      <c r="F189" s="158" t="s">
        <v>441</v>
      </c>
      <c r="G189" s="158" t="s">
        <v>442</v>
      </c>
      <c r="H189" s="158" t="s">
        <v>443</v>
      </c>
      <c r="I189" s="158" t="s">
        <v>213</v>
      </c>
      <c r="J189" s="159">
        <v>3290.31</v>
      </c>
      <c r="K189" s="159">
        <v>3125.79</v>
      </c>
      <c r="L189" s="160">
        <v>0.05</v>
      </c>
      <c r="M189" s="158" t="s">
        <v>214</v>
      </c>
      <c r="N189" s="142">
        <v>30</v>
      </c>
      <c r="O189" s="142" t="s">
        <v>430</v>
      </c>
      <c r="P189" s="142" t="s">
        <v>257</v>
      </c>
      <c r="Q189" s="142" t="s">
        <v>444</v>
      </c>
      <c r="R189" s="142" t="s">
        <v>445</v>
      </c>
      <c r="S189" s="142"/>
      <c r="T189" s="142" t="s">
        <v>260</v>
      </c>
      <c r="U189" s="142" t="s">
        <v>446</v>
      </c>
      <c r="V189" s="142" t="s">
        <v>261</v>
      </c>
      <c r="W189" s="142" t="s">
        <v>434</v>
      </c>
      <c r="X189" s="142" t="s">
        <v>435</v>
      </c>
      <c r="Y189" s="168" t="s">
        <v>265</v>
      </c>
      <c r="Z189" s="168" t="s">
        <v>227</v>
      </c>
      <c r="AA189" s="142" t="s">
        <v>260</v>
      </c>
      <c r="AB189" s="142" t="s">
        <v>260</v>
      </c>
      <c r="AC189" s="142" t="s">
        <v>265</v>
      </c>
      <c r="AD189" s="142" t="s">
        <v>289</v>
      </c>
      <c r="AE189" s="142" t="s">
        <v>437</v>
      </c>
      <c r="AF189" s="142" t="s">
        <v>438</v>
      </c>
      <c r="AG189" s="142" t="s">
        <v>439</v>
      </c>
      <c r="AH189" s="142" t="s">
        <v>440</v>
      </c>
    </row>
    <row r="190" spans="1:34" ht="19.5" customHeight="1" x14ac:dyDescent="0.3">
      <c r="A190" s="157" t="s">
        <v>119</v>
      </c>
      <c r="B190" s="158" t="s">
        <v>120</v>
      </c>
      <c r="C190" s="158" t="s">
        <v>208</v>
      </c>
      <c r="D190" s="158" t="s">
        <v>4414</v>
      </c>
      <c r="E190" s="158" t="s">
        <v>447</v>
      </c>
      <c r="F190" s="158" t="s">
        <v>447</v>
      </c>
      <c r="G190" s="158" t="s">
        <v>428</v>
      </c>
      <c r="H190" s="158" t="s">
        <v>448</v>
      </c>
      <c r="I190" s="158" t="s">
        <v>213</v>
      </c>
      <c r="J190" s="159">
        <v>9881.44</v>
      </c>
      <c r="K190" s="159">
        <v>9387.3700000000008</v>
      </c>
      <c r="L190" s="160">
        <v>0.05</v>
      </c>
      <c r="M190" s="158" t="s">
        <v>214</v>
      </c>
      <c r="N190" s="142">
        <v>60</v>
      </c>
      <c r="O190" s="142" t="s">
        <v>430</v>
      </c>
      <c r="P190" s="142" t="s">
        <v>257</v>
      </c>
      <c r="Q190" s="142" t="s">
        <v>449</v>
      </c>
      <c r="R190" s="142" t="s">
        <v>450</v>
      </c>
      <c r="S190" s="142"/>
      <c r="T190" s="142" t="s">
        <v>260</v>
      </c>
      <c r="U190" s="142" t="s">
        <v>433</v>
      </c>
      <c r="V190" s="142" t="s">
        <v>261</v>
      </c>
      <c r="W190" s="142" t="s">
        <v>434</v>
      </c>
      <c r="X190" s="142" t="s">
        <v>451</v>
      </c>
      <c r="Y190" s="168" t="s">
        <v>265</v>
      </c>
      <c r="Z190" s="168" t="s">
        <v>227</v>
      </c>
      <c r="AA190" s="142" t="s">
        <v>260</v>
      </c>
      <c r="AB190" s="142" t="s">
        <v>260</v>
      </c>
      <c r="AC190" s="142" t="s">
        <v>265</v>
      </c>
      <c r="AD190" s="142" t="s">
        <v>436</v>
      </c>
      <c r="AE190" s="142" t="s">
        <v>452</v>
      </c>
      <c r="AF190" s="142" t="s">
        <v>438</v>
      </c>
      <c r="AG190" s="142" t="s">
        <v>439</v>
      </c>
      <c r="AH190" s="142" t="s">
        <v>440</v>
      </c>
    </row>
    <row r="191" spans="1:34" ht="19.5" customHeight="1" x14ac:dyDescent="0.3">
      <c r="A191" s="157" t="s">
        <v>119</v>
      </c>
      <c r="B191" s="158" t="s">
        <v>120</v>
      </c>
      <c r="C191" s="158" t="s">
        <v>208</v>
      </c>
      <c r="D191" s="158" t="s">
        <v>4414</v>
      </c>
      <c r="E191" s="158" t="s">
        <v>453</v>
      </c>
      <c r="F191" s="158" t="s">
        <v>453</v>
      </c>
      <c r="G191" s="158" t="s">
        <v>442</v>
      </c>
      <c r="H191" s="158" t="s">
        <v>454</v>
      </c>
      <c r="I191" s="158" t="s">
        <v>213</v>
      </c>
      <c r="J191" s="159">
        <v>4764.3599999999997</v>
      </c>
      <c r="K191" s="159">
        <v>4526.1400000000003</v>
      </c>
      <c r="L191" s="160">
        <v>0.05</v>
      </c>
      <c r="M191" s="158" t="s">
        <v>214</v>
      </c>
      <c r="N191" s="142">
        <v>60</v>
      </c>
      <c r="O191" s="142" t="s">
        <v>430</v>
      </c>
      <c r="P191" s="142" t="s">
        <v>257</v>
      </c>
      <c r="Q191" s="142" t="s">
        <v>449</v>
      </c>
      <c r="R191" s="142" t="s">
        <v>450</v>
      </c>
      <c r="S191" s="142"/>
      <c r="T191" s="142" t="s">
        <v>260</v>
      </c>
      <c r="U191" s="142" t="s">
        <v>455</v>
      </c>
      <c r="V191" s="142" t="s">
        <v>261</v>
      </c>
      <c r="W191" s="142" t="s">
        <v>434</v>
      </c>
      <c r="X191" s="142" t="s">
        <v>451</v>
      </c>
      <c r="Y191" s="168" t="s">
        <v>265</v>
      </c>
      <c r="Z191" s="168" t="s">
        <v>227</v>
      </c>
      <c r="AA191" s="142" t="s">
        <v>260</v>
      </c>
      <c r="AB191" s="142" t="s">
        <v>260</v>
      </c>
      <c r="AC191" s="142" t="s">
        <v>265</v>
      </c>
      <c r="AD191" s="142" t="s">
        <v>289</v>
      </c>
      <c r="AE191" s="142" t="s">
        <v>452</v>
      </c>
      <c r="AF191" s="142" t="s">
        <v>438</v>
      </c>
      <c r="AG191" s="142" t="s">
        <v>439</v>
      </c>
      <c r="AH191" s="142" t="s">
        <v>440</v>
      </c>
    </row>
    <row r="192" spans="1:34" ht="19.5" customHeight="1" x14ac:dyDescent="0.3">
      <c r="A192" s="157" t="s">
        <v>119</v>
      </c>
      <c r="B192" s="158" t="s">
        <v>120</v>
      </c>
      <c r="C192" s="158" t="s">
        <v>208</v>
      </c>
      <c r="D192" s="158" t="s">
        <v>4414</v>
      </c>
      <c r="E192" s="158" t="s">
        <v>456</v>
      </c>
      <c r="F192" s="158" t="s">
        <v>456</v>
      </c>
      <c r="G192" s="158" t="s">
        <v>428</v>
      </c>
      <c r="H192" s="158" t="s">
        <v>457</v>
      </c>
      <c r="I192" s="158" t="s">
        <v>213</v>
      </c>
      <c r="J192" s="159">
        <v>8965.42</v>
      </c>
      <c r="K192" s="159">
        <v>8517.15</v>
      </c>
      <c r="L192" s="160">
        <v>0.05</v>
      </c>
      <c r="M192" s="158" t="s">
        <v>214</v>
      </c>
      <c r="N192" s="142">
        <v>120</v>
      </c>
      <c r="O192" s="142" t="s">
        <v>430</v>
      </c>
      <c r="P192" s="142" t="s">
        <v>257</v>
      </c>
      <c r="Q192" s="142" t="s">
        <v>458</v>
      </c>
      <c r="R192" s="142" t="s">
        <v>445</v>
      </c>
      <c r="S192" s="142"/>
      <c r="T192" s="142" t="s">
        <v>265</v>
      </c>
      <c r="U192" s="142" t="s">
        <v>459</v>
      </c>
      <c r="V192" s="142" t="s">
        <v>261</v>
      </c>
      <c r="W192" s="142" t="s">
        <v>460</v>
      </c>
      <c r="X192" s="142" t="s">
        <v>435</v>
      </c>
      <c r="Y192" s="168" t="s">
        <v>265</v>
      </c>
      <c r="Z192" s="168" t="s">
        <v>227</v>
      </c>
      <c r="AA192" s="142" t="s">
        <v>260</v>
      </c>
      <c r="AB192" s="142" t="s">
        <v>260</v>
      </c>
      <c r="AC192" s="142" t="s">
        <v>265</v>
      </c>
      <c r="AD192" s="142" t="s">
        <v>436</v>
      </c>
      <c r="AE192" s="142" t="s">
        <v>461</v>
      </c>
      <c r="AF192" s="142" t="s">
        <v>462</v>
      </c>
      <c r="AG192" s="142" t="s">
        <v>439</v>
      </c>
      <c r="AH192" s="142" t="s">
        <v>440</v>
      </c>
    </row>
    <row r="193" spans="1:34" ht="19.5" customHeight="1" x14ac:dyDescent="0.3">
      <c r="A193" s="157" t="s">
        <v>119</v>
      </c>
      <c r="B193" s="158" t="s">
        <v>120</v>
      </c>
      <c r="C193" s="158" t="s">
        <v>208</v>
      </c>
      <c r="D193" s="158" t="s">
        <v>4414</v>
      </c>
      <c r="E193" s="158" t="s">
        <v>463</v>
      </c>
      <c r="F193" s="158" t="s">
        <v>463</v>
      </c>
      <c r="G193" s="158" t="s">
        <v>442</v>
      </c>
      <c r="H193" s="158" t="s">
        <v>464</v>
      </c>
      <c r="I193" s="158" t="s">
        <v>213</v>
      </c>
      <c r="J193" s="159">
        <v>3711.47</v>
      </c>
      <c r="K193" s="159">
        <v>3525.9</v>
      </c>
      <c r="L193" s="160">
        <v>0.05</v>
      </c>
      <c r="M193" s="158" t="s">
        <v>214</v>
      </c>
      <c r="N193" s="142">
        <v>120</v>
      </c>
      <c r="O193" s="142" t="s">
        <v>430</v>
      </c>
      <c r="P193" s="142" t="s">
        <v>257</v>
      </c>
      <c r="Q193" s="142" t="s">
        <v>458</v>
      </c>
      <c r="R193" s="142" t="s">
        <v>445</v>
      </c>
      <c r="S193" s="142"/>
      <c r="T193" s="142" t="s">
        <v>265</v>
      </c>
      <c r="U193" s="142" t="s">
        <v>455</v>
      </c>
      <c r="V193" s="142" t="s">
        <v>261</v>
      </c>
      <c r="W193" s="142" t="s">
        <v>465</v>
      </c>
      <c r="X193" s="142" t="s">
        <v>435</v>
      </c>
      <c r="Y193" s="168" t="s">
        <v>265</v>
      </c>
      <c r="Z193" s="168" t="s">
        <v>227</v>
      </c>
      <c r="AA193" s="142" t="s">
        <v>260</v>
      </c>
      <c r="AB193" s="142" t="s">
        <v>260</v>
      </c>
      <c r="AC193" s="142" t="s">
        <v>265</v>
      </c>
      <c r="AD193" s="142" t="s">
        <v>289</v>
      </c>
      <c r="AE193" s="142" t="s">
        <v>461</v>
      </c>
      <c r="AF193" s="142" t="s">
        <v>462</v>
      </c>
      <c r="AG193" s="142" t="s">
        <v>439</v>
      </c>
      <c r="AH193" s="142" t="s">
        <v>440</v>
      </c>
    </row>
    <row r="194" spans="1:34" ht="19.5" customHeight="1" x14ac:dyDescent="0.3">
      <c r="A194" s="157" t="s">
        <v>119</v>
      </c>
      <c r="B194" s="158" t="s">
        <v>120</v>
      </c>
      <c r="C194" s="158" t="s">
        <v>208</v>
      </c>
      <c r="D194" s="158" t="s">
        <v>4414</v>
      </c>
      <c r="E194" s="158" t="s">
        <v>466</v>
      </c>
      <c r="F194" s="158" t="s">
        <v>466</v>
      </c>
      <c r="G194" s="158" t="s">
        <v>428</v>
      </c>
      <c r="H194" s="158" t="s">
        <v>467</v>
      </c>
      <c r="I194" s="158" t="s">
        <v>213</v>
      </c>
      <c r="J194" s="159">
        <v>8965.42</v>
      </c>
      <c r="K194" s="159">
        <v>8517.15</v>
      </c>
      <c r="L194" s="160">
        <v>0.05</v>
      </c>
      <c r="M194" s="158" t="s">
        <v>214</v>
      </c>
      <c r="N194" s="142">
        <v>120</v>
      </c>
      <c r="O194" s="142" t="s">
        <v>430</v>
      </c>
      <c r="P194" s="142" t="s">
        <v>257</v>
      </c>
      <c r="Q194" s="142" t="s">
        <v>458</v>
      </c>
      <c r="R194" s="142" t="s">
        <v>445</v>
      </c>
      <c r="S194" s="142"/>
      <c r="T194" s="142" t="s">
        <v>265</v>
      </c>
      <c r="U194" s="142" t="s">
        <v>459</v>
      </c>
      <c r="V194" s="142" t="s">
        <v>261</v>
      </c>
      <c r="W194" s="142" t="s">
        <v>468</v>
      </c>
      <c r="X194" s="142" t="s">
        <v>435</v>
      </c>
      <c r="Y194" s="168" t="s">
        <v>265</v>
      </c>
      <c r="Z194" s="168" t="s">
        <v>227</v>
      </c>
      <c r="AA194" s="142" t="s">
        <v>260</v>
      </c>
      <c r="AB194" s="142" t="s">
        <v>260</v>
      </c>
      <c r="AC194" s="142" t="s">
        <v>265</v>
      </c>
      <c r="AD194" s="142" t="s">
        <v>436</v>
      </c>
      <c r="AE194" s="142" t="s">
        <v>461</v>
      </c>
      <c r="AF194" s="142" t="s">
        <v>438</v>
      </c>
      <c r="AG194" s="142" t="s">
        <v>439</v>
      </c>
      <c r="AH194" s="142" t="s">
        <v>440</v>
      </c>
    </row>
    <row r="195" spans="1:34" ht="19.5" customHeight="1" x14ac:dyDescent="0.3">
      <c r="A195" s="157" t="s">
        <v>119</v>
      </c>
      <c r="B195" s="158" t="s">
        <v>120</v>
      </c>
      <c r="C195" s="158" t="s">
        <v>208</v>
      </c>
      <c r="D195" s="158" t="s">
        <v>4414</v>
      </c>
      <c r="E195" s="158" t="s">
        <v>469</v>
      </c>
      <c r="F195" s="158" t="s">
        <v>469</v>
      </c>
      <c r="G195" s="158" t="s">
        <v>442</v>
      </c>
      <c r="H195" s="158" t="s">
        <v>470</v>
      </c>
      <c r="I195" s="158" t="s">
        <v>213</v>
      </c>
      <c r="J195" s="159">
        <v>5252.91</v>
      </c>
      <c r="K195" s="159">
        <v>4990.26</v>
      </c>
      <c r="L195" s="160">
        <v>0.05</v>
      </c>
      <c r="M195" s="158" t="s">
        <v>214</v>
      </c>
      <c r="N195" s="142">
        <v>120</v>
      </c>
      <c r="O195" s="142" t="s">
        <v>430</v>
      </c>
      <c r="P195" s="142" t="s">
        <v>257</v>
      </c>
      <c r="Q195" s="142" t="s">
        <v>458</v>
      </c>
      <c r="R195" s="142" t="s">
        <v>445</v>
      </c>
      <c r="S195" s="142"/>
      <c r="T195" s="142" t="s">
        <v>265</v>
      </c>
      <c r="U195" s="142" t="s">
        <v>455</v>
      </c>
      <c r="V195" s="142" t="s">
        <v>261</v>
      </c>
      <c r="W195" s="142" t="s">
        <v>471</v>
      </c>
      <c r="X195" s="142" t="s">
        <v>435</v>
      </c>
      <c r="Y195" s="168" t="s">
        <v>265</v>
      </c>
      <c r="Z195" s="168" t="s">
        <v>227</v>
      </c>
      <c r="AA195" s="142" t="s">
        <v>260</v>
      </c>
      <c r="AB195" s="142" t="s">
        <v>260</v>
      </c>
      <c r="AC195" s="142" t="s">
        <v>265</v>
      </c>
      <c r="AD195" s="142" t="s">
        <v>289</v>
      </c>
      <c r="AE195" s="142" t="s">
        <v>461</v>
      </c>
      <c r="AF195" s="142" t="s">
        <v>438</v>
      </c>
      <c r="AG195" s="142" t="s">
        <v>439</v>
      </c>
      <c r="AH195" s="142" t="s">
        <v>440</v>
      </c>
    </row>
    <row r="196" spans="1:34" ht="19.5" customHeight="1" x14ac:dyDescent="0.25">
      <c r="A196" s="157" t="s">
        <v>128</v>
      </c>
      <c r="B196" s="158" t="s">
        <v>129</v>
      </c>
      <c r="C196" s="142" t="s">
        <v>594</v>
      </c>
      <c r="D196" s="158" t="s">
        <v>4415</v>
      </c>
      <c r="E196" s="142" t="s">
        <v>762</v>
      </c>
      <c r="F196" s="142" t="s">
        <v>762</v>
      </c>
      <c r="G196" s="142" t="s">
        <v>763</v>
      </c>
      <c r="H196" s="142" t="s">
        <v>764</v>
      </c>
      <c r="I196" s="158" t="s">
        <v>213</v>
      </c>
      <c r="J196" s="159">
        <v>3015.2544080604498</v>
      </c>
      <c r="K196" s="159">
        <f t="shared" ref="K196:K207" si="1">J196-(J196*L196)</f>
        <v>2753.2287999999967</v>
      </c>
      <c r="L196" s="161">
        <v>8.6900000000000005E-2</v>
      </c>
      <c r="M196" s="158" t="s">
        <v>765</v>
      </c>
      <c r="N196" s="142" t="s">
        <v>766</v>
      </c>
      <c r="O196" s="142" t="s">
        <v>767</v>
      </c>
      <c r="P196" s="142" t="s">
        <v>257</v>
      </c>
      <c r="Q196" s="142" t="s">
        <v>321</v>
      </c>
      <c r="R196" s="142" t="s">
        <v>322</v>
      </c>
      <c r="S196" s="142">
        <v>0.95</v>
      </c>
      <c r="T196" s="142" t="s">
        <v>260</v>
      </c>
      <c r="U196" s="142">
        <v>1</v>
      </c>
      <c r="V196" s="142" t="s">
        <v>261</v>
      </c>
      <c r="W196" s="142" t="s">
        <v>768</v>
      </c>
      <c r="X196" s="142" t="s">
        <v>769</v>
      </c>
      <c r="Y196" s="142" t="s">
        <v>260</v>
      </c>
      <c r="Z196" s="142" t="s">
        <v>263</v>
      </c>
      <c r="AA196" s="142" t="s">
        <v>260</v>
      </c>
      <c r="AB196" s="142" t="s">
        <v>260</v>
      </c>
      <c r="AC196" s="142" t="s">
        <v>265</v>
      </c>
      <c r="AD196" s="142" t="s">
        <v>478</v>
      </c>
      <c r="AE196" s="142" t="s">
        <v>770</v>
      </c>
      <c r="AF196" s="142" t="s">
        <v>771</v>
      </c>
      <c r="AG196" s="142" t="s">
        <v>772</v>
      </c>
      <c r="AH196" s="142" t="s">
        <v>773</v>
      </c>
    </row>
    <row r="197" spans="1:34" ht="19.5" customHeight="1" x14ac:dyDescent="0.25">
      <c r="A197" s="157" t="s">
        <v>128</v>
      </c>
      <c r="B197" s="158" t="s">
        <v>129</v>
      </c>
      <c r="C197" s="142" t="s">
        <v>594</v>
      </c>
      <c r="D197" s="158" t="s">
        <v>4415</v>
      </c>
      <c r="E197" s="142" t="s">
        <v>774</v>
      </c>
      <c r="F197" s="142" t="s">
        <v>774</v>
      </c>
      <c r="G197" s="142" t="s">
        <v>775</v>
      </c>
      <c r="H197" s="142" t="s">
        <v>776</v>
      </c>
      <c r="I197" s="158" t="s">
        <v>213</v>
      </c>
      <c r="J197" s="159">
        <v>3286.08564231738</v>
      </c>
      <c r="K197" s="159">
        <f t="shared" si="1"/>
        <v>3000.5247999999997</v>
      </c>
      <c r="L197" s="161">
        <v>8.6900000000000005E-2</v>
      </c>
      <c r="M197" s="158" t="s">
        <v>765</v>
      </c>
      <c r="N197" s="142" t="s">
        <v>766</v>
      </c>
      <c r="O197" s="142" t="s">
        <v>767</v>
      </c>
      <c r="P197" s="142" t="s">
        <v>257</v>
      </c>
      <c r="Q197" s="142" t="s">
        <v>321</v>
      </c>
      <c r="R197" s="142" t="s">
        <v>322</v>
      </c>
      <c r="S197" s="142">
        <v>0.95</v>
      </c>
      <c r="T197" s="142" t="s">
        <v>260</v>
      </c>
      <c r="U197" s="142">
        <v>1</v>
      </c>
      <c r="V197" s="142" t="s">
        <v>261</v>
      </c>
      <c r="W197" s="142" t="s">
        <v>777</v>
      </c>
      <c r="X197" s="142" t="s">
        <v>769</v>
      </c>
      <c r="Y197" s="142" t="s">
        <v>260</v>
      </c>
      <c r="Z197" s="142" t="s">
        <v>263</v>
      </c>
      <c r="AA197" s="142" t="s">
        <v>260</v>
      </c>
      <c r="AB197" s="142" t="s">
        <v>260</v>
      </c>
      <c r="AC197" s="142" t="s">
        <v>265</v>
      </c>
      <c r="AD197" s="142" t="s">
        <v>478</v>
      </c>
      <c r="AE197" s="142" t="s">
        <v>770</v>
      </c>
      <c r="AF197" s="142" t="s">
        <v>771</v>
      </c>
      <c r="AG197" s="142" t="s">
        <v>772</v>
      </c>
      <c r="AH197" s="142" t="s">
        <v>773</v>
      </c>
    </row>
    <row r="198" spans="1:34" ht="19.5" customHeight="1" x14ac:dyDescent="0.25">
      <c r="A198" s="157" t="s">
        <v>128</v>
      </c>
      <c r="B198" s="158" t="s">
        <v>129</v>
      </c>
      <c r="C198" s="142" t="s">
        <v>594</v>
      </c>
      <c r="D198" s="158" t="s">
        <v>4415</v>
      </c>
      <c r="E198" s="142" t="s">
        <v>778</v>
      </c>
      <c r="F198" s="142" t="s">
        <v>778</v>
      </c>
      <c r="G198" s="142" t="s">
        <v>779</v>
      </c>
      <c r="H198" s="142" t="s">
        <v>780</v>
      </c>
      <c r="I198" s="158" t="s">
        <v>213</v>
      </c>
      <c r="J198" s="159">
        <v>3918.0251889168799</v>
      </c>
      <c r="K198" s="159">
        <f t="shared" si="1"/>
        <v>3577.5488000000032</v>
      </c>
      <c r="L198" s="161">
        <v>8.6900000000000005E-2</v>
      </c>
      <c r="M198" s="158" t="s">
        <v>765</v>
      </c>
      <c r="N198" s="142" t="s">
        <v>766</v>
      </c>
      <c r="O198" s="142" t="s">
        <v>767</v>
      </c>
      <c r="P198" s="142" t="s">
        <v>415</v>
      </c>
      <c r="Q198" s="142" t="s">
        <v>321</v>
      </c>
      <c r="R198" s="142" t="s">
        <v>322</v>
      </c>
      <c r="S198" s="142">
        <v>0.95</v>
      </c>
      <c r="T198" s="142" t="s">
        <v>260</v>
      </c>
      <c r="U198" s="142">
        <v>2</v>
      </c>
      <c r="V198" s="142" t="s">
        <v>261</v>
      </c>
      <c r="W198" s="142" t="s">
        <v>781</v>
      </c>
      <c r="X198" s="142" t="s">
        <v>769</v>
      </c>
      <c r="Y198" s="142" t="s">
        <v>260</v>
      </c>
      <c r="Z198" s="142" t="s">
        <v>263</v>
      </c>
      <c r="AA198" s="142" t="s">
        <v>260</v>
      </c>
      <c r="AB198" s="142" t="s">
        <v>260</v>
      </c>
      <c r="AC198" s="142" t="s">
        <v>265</v>
      </c>
      <c r="AD198" s="142" t="s">
        <v>478</v>
      </c>
      <c r="AE198" s="142" t="s">
        <v>770</v>
      </c>
      <c r="AF198" s="142" t="s">
        <v>771</v>
      </c>
      <c r="AG198" s="142" t="s">
        <v>772</v>
      </c>
      <c r="AH198" s="142" t="s">
        <v>773</v>
      </c>
    </row>
    <row r="199" spans="1:34" ht="19.5" customHeight="1" x14ac:dyDescent="0.25">
      <c r="A199" s="157" t="s">
        <v>128</v>
      </c>
      <c r="B199" s="158" t="s">
        <v>129</v>
      </c>
      <c r="C199" s="142" t="s">
        <v>594</v>
      </c>
      <c r="D199" s="158" t="s">
        <v>4415</v>
      </c>
      <c r="E199" s="142" t="s">
        <v>782</v>
      </c>
      <c r="F199" s="142" t="s">
        <v>782</v>
      </c>
      <c r="G199" s="142" t="s">
        <v>783</v>
      </c>
      <c r="H199" s="142" t="s">
        <v>784</v>
      </c>
      <c r="I199" s="158" t="s">
        <v>213</v>
      </c>
      <c r="J199" s="159">
        <v>4459.6876574307298</v>
      </c>
      <c r="K199" s="159">
        <f t="shared" si="1"/>
        <v>4072.1407999999992</v>
      </c>
      <c r="L199" s="161">
        <v>8.6900000000000005E-2</v>
      </c>
      <c r="M199" s="158" t="s">
        <v>765</v>
      </c>
      <c r="N199" s="142" t="s">
        <v>766</v>
      </c>
      <c r="O199" s="142" t="s">
        <v>767</v>
      </c>
      <c r="P199" s="142" t="s">
        <v>415</v>
      </c>
      <c r="Q199" s="142" t="s">
        <v>321</v>
      </c>
      <c r="R199" s="142" t="s">
        <v>322</v>
      </c>
      <c r="S199" s="142">
        <v>0.95</v>
      </c>
      <c r="T199" s="142" t="s">
        <v>260</v>
      </c>
      <c r="U199" s="142">
        <v>2</v>
      </c>
      <c r="V199" s="142" t="s">
        <v>261</v>
      </c>
      <c r="W199" s="142" t="s">
        <v>785</v>
      </c>
      <c r="X199" s="142" t="s">
        <v>769</v>
      </c>
      <c r="Y199" s="142" t="s">
        <v>260</v>
      </c>
      <c r="Z199" s="142" t="s">
        <v>263</v>
      </c>
      <c r="AA199" s="142" t="s">
        <v>260</v>
      </c>
      <c r="AB199" s="142" t="s">
        <v>260</v>
      </c>
      <c r="AC199" s="142" t="s">
        <v>265</v>
      </c>
      <c r="AD199" s="142" t="s">
        <v>478</v>
      </c>
      <c r="AE199" s="142" t="s">
        <v>770</v>
      </c>
      <c r="AF199" s="142" t="s">
        <v>771</v>
      </c>
      <c r="AG199" s="142" t="s">
        <v>772</v>
      </c>
      <c r="AH199" s="142" t="s">
        <v>773</v>
      </c>
    </row>
    <row r="200" spans="1:34" ht="19.5" customHeight="1" x14ac:dyDescent="0.25">
      <c r="A200" s="157" t="s">
        <v>128</v>
      </c>
      <c r="B200" s="158" t="s">
        <v>129</v>
      </c>
      <c r="C200" s="142" t="s">
        <v>594</v>
      </c>
      <c r="D200" s="158" t="s">
        <v>4415</v>
      </c>
      <c r="E200" s="142" t="s">
        <v>786</v>
      </c>
      <c r="F200" s="142" t="s">
        <v>786</v>
      </c>
      <c r="G200" s="142" t="s">
        <v>787</v>
      </c>
      <c r="H200" s="142" t="s">
        <v>788</v>
      </c>
      <c r="I200" s="158" t="s">
        <v>213</v>
      </c>
      <c r="J200" s="159">
        <v>4820.7959697733004</v>
      </c>
      <c r="K200" s="159">
        <f t="shared" si="1"/>
        <v>4401.8688000000002</v>
      </c>
      <c r="L200" s="161">
        <v>8.6900000000000005E-2</v>
      </c>
      <c r="M200" s="158" t="s">
        <v>765</v>
      </c>
      <c r="N200" s="142" t="s">
        <v>766</v>
      </c>
      <c r="O200" s="142" t="s">
        <v>767</v>
      </c>
      <c r="P200" s="142" t="s">
        <v>257</v>
      </c>
      <c r="Q200" s="142" t="s">
        <v>789</v>
      </c>
      <c r="R200" s="142" t="s">
        <v>790</v>
      </c>
      <c r="S200" s="142">
        <v>0.95</v>
      </c>
      <c r="T200" s="142" t="s">
        <v>260</v>
      </c>
      <c r="U200" s="142">
        <v>2</v>
      </c>
      <c r="V200" s="142" t="s">
        <v>261</v>
      </c>
      <c r="W200" s="142" t="s">
        <v>781</v>
      </c>
      <c r="X200" s="142" t="s">
        <v>769</v>
      </c>
      <c r="Y200" s="142" t="s">
        <v>260</v>
      </c>
      <c r="Z200" s="142" t="s">
        <v>263</v>
      </c>
      <c r="AA200" s="142" t="s">
        <v>260</v>
      </c>
      <c r="AB200" s="142" t="s">
        <v>260</v>
      </c>
      <c r="AC200" s="142" t="s">
        <v>265</v>
      </c>
      <c r="AD200" s="142" t="s">
        <v>478</v>
      </c>
      <c r="AE200" s="142" t="s">
        <v>770</v>
      </c>
      <c r="AF200" s="142" t="s">
        <v>771</v>
      </c>
      <c r="AG200" s="142" t="s">
        <v>772</v>
      </c>
      <c r="AH200" s="142" t="s">
        <v>773</v>
      </c>
    </row>
    <row r="201" spans="1:34" ht="19.5" customHeight="1" x14ac:dyDescent="0.25">
      <c r="A201" s="157" t="s">
        <v>128</v>
      </c>
      <c r="B201" s="158" t="s">
        <v>129</v>
      </c>
      <c r="C201" s="142" t="s">
        <v>594</v>
      </c>
      <c r="D201" s="158" t="s">
        <v>4415</v>
      </c>
      <c r="E201" s="142" t="s">
        <v>791</v>
      </c>
      <c r="F201" s="142" t="s">
        <v>791</v>
      </c>
      <c r="G201" s="142" t="s">
        <v>792</v>
      </c>
      <c r="H201" s="142" t="s">
        <v>793</v>
      </c>
      <c r="I201" s="158" t="s">
        <v>213</v>
      </c>
      <c r="J201" s="159">
        <v>5362.4584382871499</v>
      </c>
      <c r="K201" s="159">
        <f t="shared" si="1"/>
        <v>4896.4607999999962</v>
      </c>
      <c r="L201" s="161">
        <v>8.6900000000000005E-2</v>
      </c>
      <c r="M201" s="158" t="s">
        <v>765</v>
      </c>
      <c r="N201" s="142" t="s">
        <v>766</v>
      </c>
      <c r="O201" s="142" t="s">
        <v>767</v>
      </c>
      <c r="P201" s="142" t="s">
        <v>257</v>
      </c>
      <c r="Q201" s="142" t="s">
        <v>789</v>
      </c>
      <c r="R201" s="142" t="s">
        <v>790</v>
      </c>
      <c r="S201" s="142">
        <v>0.95</v>
      </c>
      <c r="T201" s="142" t="s">
        <v>260</v>
      </c>
      <c r="U201" s="142">
        <v>2</v>
      </c>
      <c r="V201" s="142" t="s">
        <v>261</v>
      </c>
      <c r="W201" s="142" t="s">
        <v>785</v>
      </c>
      <c r="X201" s="142" t="s">
        <v>769</v>
      </c>
      <c r="Y201" s="142" t="s">
        <v>260</v>
      </c>
      <c r="Z201" s="142" t="s">
        <v>263</v>
      </c>
      <c r="AA201" s="142" t="s">
        <v>260</v>
      </c>
      <c r="AB201" s="142" t="s">
        <v>260</v>
      </c>
      <c r="AC201" s="142" t="s">
        <v>265</v>
      </c>
      <c r="AD201" s="142" t="s">
        <v>478</v>
      </c>
      <c r="AE201" s="142" t="s">
        <v>770</v>
      </c>
      <c r="AF201" s="142" t="s">
        <v>771</v>
      </c>
      <c r="AG201" s="142" t="s">
        <v>772</v>
      </c>
      <c r="AH201" s="142" t="s">
        <v>773</v>
      </c>
    </row>
    <row r="202" spans="1:34" ht="19.5" customHeight="1" x14ac:dyDescent="0.25">
      <c r="A202" s="157" t="s">
        <v>128</v>
      </c>
      <c r="B202" s="158" t="s">
        <v>129</v>
      </c>
      <c r="C202" s="142" t="s">
        <v>594</v>
      </c>
      <c r="D202" s="158" t="s">
        <v>4415</v>
      </c>
      <c r="E202" s="142" t="s">
        <v>794</v>
      </c>
      <c r="F202" s="142" t="s">
        <v>794</v>
      </c>
      <c r="G202" s="142" t="s">
        <v>795</v>
      </c>
      <c r="H202" s="142" t="s">
        <v>796</v>
      </c>
      <c r="I202" s="158" t="s">
        <v>213</v>
      </c>
      <c r="J202" s="159">
        <v>5723.5667506297204</v>
      </c>
      <c r="K202" s="159">
        <f t="shared" si="1"/>
        <v>5226.1887999999981</v>
      </c>
      <c r="L202" s="161">
        <v>8.6900000000000005E-2</v>
      </c>
      <c r="M202" s="158" t="s">
        <v>765</v>
      </c>
      <c r="N202" s="142" t="s">
        <v>766</v>
      </c>
      <c r="O202" s="142" t="s">
        <v>767</v>
      </c>
      <c r="P202" s="142" t="s">
        <v>257</v>
      </c>
      <c r="Q202" s="142" t="s">
        <v>797</v>
      </c>
      <c r="R202" s="142" t="s">
        <v>348</v>
      </c>
      <c r="S202" s="142">
        <v>0.95</v>
      </c>
      <c r="T202" s="142" t="s">
        <v>260</v>
      </c>
      <c r="U202" s="142">
        <v>2</v>
      </c>
      <c r="V202" s="142" t="s">
        <v>261</v>
      </c>
      <c r="W202" s="142" t="s">
        <v>781</v>
      </c>
      <c r="X202" s="142" t="s">
        <v>769</v>
      </c>
      <c r="Y202" s="142" t="s">
        <v>260</v>
      </c>
      <c r="Z202" s="142" t="s">
        <v>263</v>
      </c>
      <c r="AA202" s="142" t="s">
        <v>260</v>
      </c>
      <c r="AB202" s="142" t="s">
        <v>260</v>
      </c>
      <c r="AC202" s="142" t="s">
        <v>265</v>
      </c>
      <c r="AD202" s="142" t="s">
        <v>478</v>
      </c>
      <c r="AE202" s="142" t="s">
        <v>770</v>
      </c>
      <c r="AF202" s="142" t="s">
        <v>771</v>
      </c>
      <c r="AG202" s="142" t="s">
        <v>772</v>
      </c>
      <c r="AH202" s="142" t="s">
        <v>773</v>
      </c>
    </row>
    <row r="203" spans="1:34" ht="19.5" customHeight="1" x14ac:dyDescent="0.25">
      <c r="A203" s="157" t="s">
        <v>128</v>
      </c>
      <c r="B203" s="158" t="s">
        <v>129</v>
      </c>
      <c r="C203" s="142" t="s">
        <v>594</v>
      </c>
      <c r="D203" s="158" t="s">
        <v>4415</v>
      </c>
      <c r="E203" s="142" t="s">
        <v>798</v>
      </c>
      <c r="F203" s="142" t="s">
        <v>798</v>
      </c>
      <c r="G203" s="142" t="s">
        <v>799</v>
      </c>
      <c r="H203" s="142" t="s">
        <v>800</v>
      </c>
      <c r="I203" s="158" t="s">
        <v>213</v>
      </c>
      <c r="J203" s="159">
        <v>6265.2292191435799</v>
      </c>
      <c r="K203" s="159">
        <f t="shared" si="1"/>
        <v>5720.7808000000032</v>
      </c>
      <c r="L203" s="161">
        <v>8.6900000000000005E-2</v>
      </c>
      <c r="M203" s="158" t="s">
        <v>765</v>
      </c>
      <c r="N203" s="142" t="s">
        <v>766</v>
      </c>
      <c r="O203" s="142" t="s">
        <v>767</v>
      </c>
      <c r="P203" s="142" t="s">
        <v>257</v>
      </c>
      <c r="Q203" s="142" t="s">
        <v>797</v>
      </c>
      <c r="R203" s="142" t="s">
        <v>348</v>
      </c>
      <c r="S203" s="142">
        <v>0.95</v>
      </c>
      <c r="T203" s="142" t="s">
        <v>260</v>
      </c>
      <c r="U203" s="142">
        <v>2</v>
      </c>
      <c r="V203" s="142" t="s">
        <v>261</v>
      </c>
      <c r="W203" s="142" t="s">
        <v>785</v>
      </c>
      <c r="X203" s="142" t="s">
        <v>769</v>
      </c>
      <c r="Y203" s="142" t="s">
        <v>260</v>
      </c>
      <c r="Z203" s="142" t="s">
        <v>263</v>
      </c>
      <c r="AA203" s="142" t="s">
        <v>260</v>
      </c>
      <c r="AB203" s="142" t="s">
        <v>260</v>
      </c>
      <c r="AC203" s="142" t="s">
        <v>265</v>
      </c>
      <c r="AD203" s="142" t="s">
        <v>478</v>
      </c>
      <c r="AE203" s="142" t="s">
        <v>770</v>
      </c>
      <c r="AF203" s="142" t="s">
        <v>771</v>
      </c>
      <c r="AG203" s="142" t="s">
        <v>801</v>
      </c>
      <c r="AH203" s="142" t="s">
        <v>773</v>
      </c>
    </row>
    <row r="204" spans="1:34" ht="19.5" customHeight="1" x14ac:dyDescent="0.25">
      <c r="A204" s="157" t="s">
        <v>128</v>
      </c>
      <c r="B204" s="158" t="s">
        <v>129</v>
      </c>
      <c r="C204" s="142" t="s">
        <v>594</v>
      </c>
      <c r="D204" s="158" t="s">
        <v>4415</v>
      </c>
      <c r="E204" s="142" t="s">
        <v>802</v>
      </c>
      <c r="F204" s="142" t="s">
        <v>802</v>
      </c>
      <c r="G204" s="142" t="s">
        <v>803</v>
      </c>
      <c r="H204" s="142" t="s">
        <v>804</v>
      </c>
      <c r="I204" s="158" t="s">
        <v>213</v>
      </c>
      <c r="J204" s="159">
        <v>6987.4458438287102</v>
      </c>
      <c r="K204" s="159">
        <f t="shared" si="1"/>
        <v>6380.2367999999951</v>
      </c>
      <c r="L204" s="161">
        <v>8.6900000000000005E-2</v>
      </c>
      <c r="M204" s="158" t="s">
        <v>765</v>
      </c>
      <c r="N204" s="142" t="s">
        <v>766</v>
      </c>
      <c r="O204" s="142" t="s">
        <v>767</v>
      </c>
      <c r="P204" s="142" t="s">
        <v>257</v>
      </c>
      <c r="Q204" s="142" t="s">
        <v>789</v>
      </c>
      <c r="R204" s="142" t="s">
        <v>790</v>
      </c>
      <c r="S204" s="142">
        <v>0.95</v>
      </c>
      <c r="T204" s="142" t="s">
        <v>260</v>
      </c>
      <c r="U204" s="142">
        <v>2</v>
      </c>
      <c r="V204" s="142" t="s">
        <v>261</v>
      </c>
      <c r="W204" s="142" t="s">
        <v>781</v>
      </c>
      <c r="X204" s="142" t="s">
        <v>769</v>
      </c>
      <c r="Y204" s="142" t="s">
        <v>260</v>
      </c>
      <c r="Z204" s="142" t="s">
        <v>263</v>
      </c>
      <c r="AA204" s="142" t="s">
        <v>260</v>
      </c>
      <c r="AB204" s="142" t="s">
        <v>260</v>
      </c>
      <c r="AC204" s="142" t="s">
        <v>265</v>
      </c>
      <c r="AD204" s="142" t="s">
        <v>478</v>
      </c>
      <c r="AE204" s="142" t="s">
        <v>770</v>
      </c>
      <c r="AF204" s="142" t="s">
        <v>771</v>
      </c>
      <c r="AG204" s="142" t="s">
        <v>801</v>
      </c>
      <c r="AH204" s="142" t="s">
        <v>773</v>
      </c>
    </row>
    <row r="205" spans="1:34" ht="19.5" customHeight="1" x14ac:dyDescent="0.25">
      <c r="A205" s="157" t="s">
        <v>128</v>
      </c>
      <c r="B205" s="158" t="s">
        <v>129</v>
      </c>
      <c r="C205" s="142" t="s">
        <v>594</v>
      </c>
      <c r="D205" s="158" t="s">
        <v>4415</v>
      </c>
      <c r="E205" s="142" t="s">
        <v>805</v>
      </c>
      <c r="F205" s="142" t="s">
        <v>805</v>
      </c>
      <c r="G205" s="142" t="s">
        <v>806</v>
      </c>
      <c r="H205" s="142" t="s">
        <v>807</v>
      </c>
      <c r="I205" s="158" t="s">
        <v>213</v>
      </c>
      <c r="J205" s="159">
        <v>7529.1083123425697</v>
      </c>
      <c r="K205" s="159">
        <f t="shared" si="1"/>
        <v>6874.8288000000002</v>
      </c>
      <c r="L205" s="161">
        <v>8.6900000000000005E-2</v>
      </c>
      <c r="M205" s="158" t="s">
        <v>765</v>
      </c>
      <c r="N205" s="142" t="s">
        <v>766</v>
      </c>
      <c r="O205" s="142" t="s">
        <v>767</v>
      </c>
      <c r="P205" s="142" t="s">
        <v>257</v>
      </c>
      <c r="Q205" s="142" t="s">
        <v>789</v>
      </c>
      <c r="R205" s="142" t="s">
        <v>790</v>
      </c>
      <c r="S205" s="142">
        <v>0.95</v>
      </c>
      <c r="T205" s="142" t="s">
        <v>260</v>
      </c>
      <c r="U205" s="142">
        <v>2</v>
      </c>
      <c r="V205" s="142" t="s">
        <v>808</v>
      </c>
      <c r="W205" s="142" t="s">
        <v>785</v>
      </c>
      <c r="X205" s="142" t="s">
        <v>769</v>
      </c>
      <c r="Y205" s="142" t="s">
        <v>260</v>
      </c>
      <c r="Z205" s="142" t="s">
        <v>263</v>
      </c>
      <c r="AA205" s="142" t="s">
        <v>260</v>
      </c>
      <c r="AB205" s="142" t="s">
        <v>260</v>
      </c>
      <c r="AC205" s="142" t="s">
        <v>265</v>
      </c>
      <c r="AD205" s="142" t="s">
        <v>478</v>
      </c>
      <c r="AE205" s="142" t="s">
        <v>770</v>
      </c>
      <c r="AF205" s="142" t="s">
        <v>771</v>
      </c>
      <c r="AG205" s="142" t="s">
        <v>801</v>
      </c>
      <c r="AH205" s="142" t="s">
        <v>773</v>
      </c>
    </row>
    <row r="206" spans="1:34" ht="19.5" customHeight="1" x14ac:dyDescent="0.25">
      <c r="A206" s="157" t="s">
        <v>128</v>
      </c>
      <c r="B206" s="158" t="s">
        <v>129</v>
      </c>
      <c r="C206" s="142" t="s">
        <v>594</v>
      </c>
      <c r="D206" s="158" t="s">
        <v>4415</v>
      </c>
      <c r="E206" s="142" t="s">
        <v>809</v>
      </c>
      <c r="F206" s="142" t="s">
        <v>809</v>
      </c>
      <c r="G206" s="142" t="s">
        <v>810</v>
      </c>
      <c r="H206" s="142" t="s">
        <v>811</v>
      </c>
      <c r="I206" s="158" t="s">
        <v>213</v>
      </c>
      <c r="J206" s="159">
        <v>7890.2166246851402</v>
      </c>
      <c r="K206" s="159">
        <f t="shared" si="1"/>
        <v>7204.5568000000012</v>
      </c>
      <c r="L206" s="161">
        <v>8.6900000000000005E-2</v>
      </c>
      <c r="M206" s="158" t="s">
        <v>765</v>
      </c>
      <c r="N206" s="142" t="s">
        <v>766</v>
      </c>
      <c r="O206" s="142" t="s">
        <v>767</v>
      </c>
      <c r="P206" s="142" t="s">
        <v>257</v>
      </c>
      <c r="Q206" s="142" t="s">
        <v>797</v>
      </c>
      <c r="R206" s="142" t="s">
        <v>348</v>
      </c>
      <c r="S206" s="142">
        <v>0.95</v>
      </c>
      <c r="T206" s="142" t="s">
        <v>260</v>
      </c>
      <c r="U206" s="142">
        <v>2</v>
      </c>
      <c r="V206" s="142" t="s">
        <v>812</v>
      </c>
      <c r="W206" s="142" t="s">
        <v>781</v>
      </c>
      <c r="X206" s="142" t="s">
        <v>769</v>
      </c>
      <c r="Y206" s="142" t="s">
        <v>260</v>
      </c>
      <c r="Z206" s="142" t="s">
        <v>263</v>
      </c>
      <c r="AA206" s="142" t="s">
        <v>260</v>
      </c>
      <c r="AB206" s="142" t="s">
        <v>260</v>
      </c>
      <c r="AC206" s="142" t="s">
        <v>265</v>
      </c>
      <c r="AD206" s="142" t="s">
        <v>478</v>
      </c>
      <c r="AE206" s="142" t="s">
        <v>770</v>
      </c>
      <c r="AF206" s="142" t="s">
        <v>771</v>
      </c>
      <c r="AG206" s="142" t="s">
        <v>801</v>
      </c>
      <c r="AH206" s="142" t="s">
        <v>773</v>
      </c>
    </row>
    <row r="207" spans="1:34" ht="19.5" customHeight="1" x14ac:dyDescent="0.25">
      <c r="A207" s="157" t="s">
        <v>128</v>
      </c>
      <c r="B207" s="158" t="s">
        <v>129</v>
      </c>
      <c r="C207" s="142" t="s">
        <v>594</v>
      </c>
      <c r="D207" s="158" t="s">
        <v>4415</v>
      </c>
      <c r="E207" s="142" t="s">
        <v>813</v>
      </c>
      <c r="F207" s="142" t="s">
        <v>813</v>
      </c>
      <c r="G207" s="142" t="s">
        <v>814</v>
      </c>
      <c r="H207" s="142" t="s">
        <v>815</v>
      </c>
      <c r="I207" s="158" t="s">
        <v>213</v>
      </c>
      <c r="J207" s="159">
        <v>8440.9068010075607</v>
      </c>
      <c r="K207" s="159">
        <f t="shared" si="1"/>
        <v>7707.3920000000035</v>
      </c>
      <c r="L207" s="161">
        <v>8.6900000000000005E-2</v>
      </c>
      <c r="M207" s="158" t="s">
        <v>765</v>
      </c>
      <c r="N207" s="142" t="s">
        <v>766</v>
      </c>
      <c r="O207" s="142" t="s">
        <v>767</v>
      </c>
      <c r="P207" s="142" t="s">
        <v>257</v>
      </c>
      <c r="Q207" s="142" t="s">
        <v>797</v>
      </c>
      <c r="R207" s="142" t="s">
        <v>348</v>
      </c>
      <c r="S207" s="142">
        <v>0.95</v>
      </c>
      <c r="T207" s="142" t="s">
        <v>260</v>
      </c>
      <c r="U207" s="142">
        <v>2</v>
      </c>
      <c r="V207" s="142" t="s">
        <v>816</v>
      </c>
      <c r="W207" s="142" t="s">
        <v>785</v>
      </c>
      <c r="X207" s="142" t="s">
        <v>769</v>
      </c>
      <c r="Y207" s="142" t="s">
        <v>260</v>
      </c>
      <c r="Z207" s="142" t="s">
        <v>263</v>
      </c>
      <c r="AA207" s="142" t="s">
        <v>260</v>
      </c>
      <c r="AB207" s="142" t="s">
        <v>260</v>
      </c>
      <c r="AC207" s="142" t="s">
        <v>265</v>
      </c>
      <c r="AD207" s="142" t="s">
        <v>478</v>
      </c>
      <c r="AE207" s="142" t="s">
        <v>770</v>
      </c>
      <c r="AF207" s="142" t="s">
        <v>771</v>
      </c>
      <c r="AG207" s="142" t="s">
        <v>801</v>
      </c>
      <c r="AH207" s="142" t="s">
        <v>773</v>
      </c>
    </row>
    <row r="208" spans="1:34" ht="19.5" customHeight="1" x14ac:dyDescent="0.25">
      <c r="A208" s="158" t="s">
        <v>128</v>
      </c>
      <c r="B208" s="158" t="s">
        <v>129</v>
      </c>
      <c r="C208" s="158" t="s">
        <v>817</v>
      </c>
      <c r="D208" s="158" t="s">
        <v>4416</v>
      </c>
      <c r="E208" s="158" t="s">
        <v>818</v>
      </c>
      <c r="F208" s="158" t="s">
        <v>818</v>
      </c>
      <c r="G208" s="158" t="s">
        <v>819</v>
      </c>
      <c r="H208" s="158" t="s">
        <v>819</v>
      </c>
      <c r="I208" s="158" t="s">
        <v>213</v>
      </c>
      <c r="J208" s="159">
        <v>2312.34256926952</v>
      </c>
      <c r="K208" s="159">
        <v>2111.4</v>
      </c>
      <c r="L208" s="161">
        <v>8.6900000000000005E-2</v>
      </c>
      <c r="M208" s="158" t="s">
        <v>765</v>
      </c>
      <c r="N208" s="142" t="s">
        <v>820</v>
      </c>
      <c r="O208" s="142" t="s">
        <v>767</v>
      </c>
      <c r="P208" s="142" t="s">
        <v>233</v>
      </c>
      <c r="Q208" s="170">
        <v>7.68</v>
      </c>
      <c r="R208" s="164" t="s">
        <v>821</v>
      </c>
      <c r="S208" s="164">
        <v>0.995</v>
      </c>
      <c r="T208" s="164" t="s">
        <v>260</v>
      </c>
      <c r="U208" s="164">
        <v>1</v>
      </c>
      <c r="V208" s="164" t="s">
        <v>261</v>
      </c>
      <c r="W208" s="164" t="s">
        <v>822</v>
      </c>
      <c r="X208" s="142" t="s">
        <v>823</v>
      </c>
      <c r="Y208" s="142" t="s">
        <v>260</v>
      </c>
      <c r="Z208" s="142" t="s">
        <v>263</v>
      </c>
      <c r="AA208" s="142" t="s">
        <v>260</v>
      </c>
      <c r="AB208" s="142" t="s">
        <v>260</v>
      </c>
      <c r="AC208" s="142" t="s">
        <v>265</v>
      </c>
      <c r="AD208" s="142" t="s">
        <v>824</v>
      </c>
      <c r="AE208" s="142" t="s">
        <v>770</v>
      </c>
      <c r="AF208" s="142" t="s">
        <v>825</v>
      </c>
      <c r="AG208" s="142" t="s">
        <v>826</v>
      </c>
      <c r="AH208" s="142" t="s">
        <v>773</v>
      </c>
    </row>
    <row r="209" spans="1:34" ht="19.5" customHeight="1" x14ac:dyDescent="0.25">
      <c r="A209" s="158" t="s">
        <v>128</v>
      </c>
      <c r="B209" s="158" t="s">
        <v>129</v>
      </c>
      <c r="C209" s="158" t="s">
        <v>817</v>
      </c>
      <c r="D209" s="158" t="s">
        <v>4416</v>
      </c>
      <c r="E209" s="158" t="s">
        <v>827</v>
      </c>
      <c r="F209" s="158" t="s">
        <v>827</v>
      </c>
      <c r="G209" s="158" t="s">
        <v>828</v>
      </c>
      <c r="H209" s="158" t="s">
        <v>828</v>
      </c>
      <c r="I209" s="158" t="s">
        <v>213</v>
      </c>
      <c r="J209" s="159">
        <v>1450.8816120906799</v>
      </c>
      <c r="K209" s="159">
        <v>1324.8</v>
      </c>
      <c r="L209" s="161">
        <v>8.6900000000000005E-2</v>
      </c>
      <c r="M209" s="158" t="s">
        <v>765</v>
      </c>
      <c r="N209" s="142" t="s">
        <v>820</v>
      </c>
      <c r="O209" s="142" t="s">
        <v>767</v>
      </c>
      <c r="P209" s="142" t="s">
        <v>415</v>
      </c>
      <c r="Q209" s="170">
        <v>7.68</v>
      </c>
      <c r="R209" s="164" t="s">
        <v>821</v>
      </c>
      <c r="S209" s="164">
        <v>0.995</v>
      </c>
      <c r="T209" s="164" t="s">
        <v>260</v>
      </c>
      <c r="U209" s="164">
        <v>1</v>
      </c>
      <c r="V209" s="164" t="s">
        <v>261</v>
      </c>
      <c r="W209" s="164" t="s">
        <v>822</v>
      </c>
      <c r="X209" s="142" t="s">
        <v>829</v>
      </c>
      <c r="Y209" s="142" t="s">
        <v>260</v>
      </c>
      <c r="Z209" s="142" t="s">
        <v>263</v>
      </c>
      <c r="AA209" s="142" t="s">
        <v>260</v>
      </c>
      <c r="AB209" s="142" t="s">
        <v>260</v>
      </c>
      <c r="AC209" s="142" t="s">
        <v>265</v>
      </c>
      <c r="AD209" s="142" t="s">
        <v>824</v>
      </c>
      <c r="AE209" s="142" t="s">
        <v>770</v>
      </c>
      <c r="AF209" s="142" t="s">
        <v>825</v>
      </c>
      <c r="AG209" s="142" t="s">
        <v>826</v>
      </c>
      <c r="AH209" s="142" t="s">
        <v>773</v>
      </c>
    </row>
    <row r="210" spans="1:34" ht="19.5" customHeight="1" x14ac:dyDescent="0.25">
      <c r="A210" s="158" t="s">
        <v>128</v>
      </c>
      <c r="B210" s="158" t="s">
        <v>129</v>
      </c>
      <c r="C210" s="158" t="s">
        <v>817</v>
      </c>
      <c r="D210" s="158" t="s">
        <v>4416</v>
      </c>
      <c r="E210" s="158" t="s">
        <v>830</v>
      </c>
      <c r="F210" s="158" t="s">
        <v>830</v>
      </c>
      <c r="G210" s="158" t="s">
        <v>831</v>
      </c>
      <c r="H210" s="158" t="s">
        <v>831</v>
      </c>
      <c r="I210" s="158" t="s">
        <v>213</v>
      </c>
      <c r="J210" s="159">
        <v>4035.2644836272002</v>
      </c>
      <c r="K210" s="159">
        <v>3684.6</v>
      </c>
      <c r="L210" s="161">
        <v>8.6900000000000005E-2</v>
      </c>
      <c r="M210" s="158" t="s">
        <v>765</v>
      </c>
      <c r="N210" s="142" t="s">
        <v>820</v>
      </c>
      <c r="O210" s="142" t="s">
        <v>767</v>
      </c>
      <c r="P210" s="142" t="s">
        <v>257</v>
      </c>
      <c r="Q210" s="170">
        <v>19.2</v>
      </c>
      <c r="R210" s="164" t="s">
        <v>348</v>
      </c>
      <c r="S210" s="164">
        <v>0.995</v>
      </c>
      <c r="T210" s="164" t="s">
        <v>260</v>
      </c>
      <c r="U210" s="164">
        <v>1</v>
      </c>
      <c r="V210" s="164" t="s">
        <v>261</v>
      </c>
      <c r="W210" s="164" t="s">
        <v>822</v>
      </c>
      <c r="X210" s="142" t="s">
        <v>832</v>
      </c>
      <c r="Y210" s="142" t="s">
        <v>260</v>
      </c>
      <c r="Z210" s="142" t="s">
        <v>263</v>
      </c>
      <c r="AA210" s="142" t="s">
        <v>260</v>
      </c>
      <c r="AB210" s="142" t="s">
        <v>260</v>
      </c>
      <c r="AC210" s="142" t="s">
        <v>265</v>
      </c>
      <c r="AD210" s="142" t="s">
        <v>824</v>
      </c>
      <c r="AE210" s="142" t="s">
        <v>770</v>
      </c>
      <c r="AF210" s="142" t="s">
        <v>825</v>
      </c>
      <c r="AG210" s="142" t="s">
        <v>826</v>
      </c>
      <c r="AH210" s="142" t="s">
        <v>773</v>
      </c>
    </row>
    <row r="211" spans="1:34" ht="19.5" customHeight="1" x14ac:dyDescent="0.25">
      <c r="A211" s="158" t="s">
        <v>128</v>
      </c>
      <c r="B211" s="158" t="s">
        <v>129</v>
      </c>
      <c r="C211" s="158" t="s">
        <v>817</v>
      </c>
      <c r="D211" s="158" t="s">
        <v>4416</v>
      </c>
      <c r="E211" s="158" t="s">
        <v>833</v>
      </c>
      <c r="F211" s="158" t="s">
        <v>833</v>
      </c>
      <c r="G211" s="158" t="s">
        <v>834</v>
      </c>
      <c r="H211" s="158" t="s">
        <v>834</v>
      </c>
      <c r="I211" s="158" t="s">
        <v>213</v>
      </c>
      <c r="J211" s="159">
        <v>2584.3828715365198</v>
      </c>
      <c r="K211" s="159">
        <v>2359.8000000000002</v>
      </c>
      <c r="L211" s="161">
        <v>8.6900000000000005E-2</v>
      </c>
      <c r="M211" s="158" t="s">
        <v>765</v>
      </c>
      <c r="N211" s="142" t="s">
        <v>820</v>
      </c>
      <c r="O211" s="142" t="s">
        <v>767</v>
      </c>
      <c r="P211" s="142" t="s">
        <v>257</v>
      </c>
      <c r="Q211" s="170" t="s">
        <v>835</v>
      </c>
      <c r="R211" s="164" t="s">
        <v>821</v>
      </c>
      <c r="S211" s="164">
        <v>0.995</v>
      </c>
      <c r="T211" s="164" t="s">
        <v>260</v>
      </c>
      <c r="U211" s="164">
        <v>1</v>
      </c>
      <c r="V211" s="164" t="s">
        <v>261</v>
      </c>
      <c r="W211" s="164" t="s">
        <v>822</v>
      </c>
      <c r="X211" s="142" t="s">
        <v>832</v>
      </c>
      <c r="Y211" s="142" t="s">
        <v>260</v>
      </c>
      <c r="Z211" s="142" t="s">
        <v>263</v>
      </c>
      <c r="AA211" s="142" t="s">
        <v>260</v>
      </c>
      <c r="AB211" s="142" t="s">
        <v>260</v>
      </c>
      <c r="AC211" s="142" t="s">
        <v>265</v>
      </c>
      <c r="AD211" s="142" t="s">
        <v>824</v>
      </c>
      <c r="AE211" s="142" t="s">
        <v>770</v>
      </c>
      <c r="AF211" s="142" t="s">
        <v>825</v>
      </c>
      <c r="AG211" s="142" t="s">
        <v>826</v>
      </c>
      <c r="AH211" s="142" t="s">
        <v>773</v>
      </c>
    </row>
    <row r="212" spans="1:34" ht="19.5" customHeight="1" x14ac:dyDescent="0.25">
      <c r="A212" s="158" t="s">
        <v>128</v>
      </c>
      <c r="B212" s="158" t="s">
        <v>129</v>
      </c>
      <c r="C212" s="158" t="s">
        <v>817</v>
      </c>
      <c r="D212" s="158" t="s">
        <v>4416</v>
      </c>
      <c r="E212" s="158" t="s">
        <v>836</v>
      </c>
      <c r="F212" s="158" t="s">
        <v>836</v>
      </c>
      <c r="G212" s="158" t="s">
        <v>837</v>
      </c>
      <c r="H212" s="158" t="s">
        <v>837</v>
      </c>
      <c r="I212" s="158" t="s">
        <v>213</v>
      </c>
      <c r="J212" s="159">
        <v>23016.372795969801</v>
      </c>
      <c r="K212" s="159">
        <v>21016.25</v>
      </c>
      <c r="L212" s="161">
        <v>8.6900000000000005E-2</v>
      </c>
      <c r="M212" s="158" t="s">
        <v>765</v>
      </c>
      <c r="N212" s="142" t="s">
        <v>820</v>
      </c>
      <c r="O212" s="142" t="s">
        <v>767</v>
      </c>
      <c r="P212" s="142" t="s">
        <v>257</v>
      </c>
      <c r="Q212" s="170">
        <v>7.68</v>
      </c>
      <c r="R212" s="164" t="s">
        <v>821</v>
      </c>
      <c r="S212" s="164">
        <v>0.995</v>
      </c>
      <c r="T212" s="164" t="s">
        <v>260</v>
      </c>
      <c r="U212" s="164"/>
      <c r="V212" s="164" t="s">
        <v>261</v>
      </c>
      <c r="W212" s="164" t="s">
        <v>822</v>
      </c>
      <c r="X212" s="142" t="s">
        <v>832</v>
      </c>
      <c r="Y212" s="142" t="s">
        <v>260</v>
      </c>
      <c r="Z212" s="142" t="s">
        <v>263</v>
      </c>
      <c r="AA212" s="142" t="s">
        <v>260</v>
      </c>
      <c r="AB212" s="142" t="s">
        <v>260</v>
      </c>
      <c r="AC212" s="142" t="s">
        <v>265</v>
      </c>
      <c r="AD212" s="142" t="s">
        <v>824</v>
      </c>
      <c r="AE212" s="142" t="s">
        <v>770</v>
      </c>
      <c r="AF212" s="142" t="s">
        <v>825</v>
      </c>
      <c r="AG212" s="142" t="s">
        <v>826</v>
      </c>
      <c r="AH212" s="142" t="s">
        <v>773</v>
      </c>
    </row>
    <row r="213" spans="1:34" ht="19.5" customHeight="1" x14ac:dyDescent="0.25">
      <c r="A213" s="158" t="s">
        <v>128</v>
      </c>
      <c r="B213" s="158" t="s">
        <v>129</v>
      </c>
      <c r="C213" s="158" t="s">
        <v>817</v>
      </c>
      <c r="D213" s="158" t="s">
        <v>4416</v>
      </c>
      <c r="E213" s="158" t="s">
        <v>838</v>
      </c>
      <c r="F213" s="158" t="s">
        <v>838</v>
      </c>
      <c r="G213" s="158" t="s">
        <v>839</v>
      </c>
      <c r="H213" s="158" t="s">
        <v>839</v>
      </c>
      <c r="I213" s="158" t="s">
        <v>213</v>
      </c>
      <c r="J213" s="159">
        <v>24086.901763224199</v>
      </c>
      <c r="K213" s="159">
        <v>21993.75</v>
      </c>
      <c r="L213" s="161">
        <v>8.6900000000000005E-2</v>
      </c>
      <c r="M213" s="158" t="s">
        <v>765</v>
      </c>
      <c r="N213" s="142" t="s">
        <v>820</v>
      </c>
      <c r="O213" s="142" t="s">
        <v>767</v>
      </c>
      <c r="P213" s="142" t="s">
        <v>257</v>
      </c>
      <c r="Q213" s="170">
        <v>7.68</v>
      </c>
      <c r="R213" s="164" t="s">
        <v>821</v>
      </c>
      <c r="S213" s="164">
        <v>0.995</v>
      </c>
      <c r="T213" s="164" t="s">
        <v>260</v>
      </c>
      <c r="U213" s="164"/>
      <c r="V213" s="164" t="s">
        <v>261</v>
      </c>
      <c r="W213" s="164" t="s">
        <v>822</v>
      </c>
      <c r="X213" s="142" t="s">
        <v>832</v>
      </c>
      <c r="Y213" s="142" t="s">
        <v>260</v>
      </c>
      <c r="Z213" s="142" t="s">
        <v>263</v>
      </c>
      <c r="AA213" s="142" t="s">
        <v>260</v>
      </c>
      <c r="AB213" s="142" t="s">
        <v>260</v>
      </c>
      <c r="AC213" s="142" t="s">
        <v>265</v>
      </c>
      <c r="AD213" s="142" t="s">
        <v>824</v>
      </c>
      <c r="AE213" s="142" t="s">
        <v>770</v>
      </c>
      <c r="AF213" s="142" t="s">
        <v>825</v>
      </c>
      <c r="AG213" s="142" t="s">
        <v>826</v>
      </c>
      <c r="AH213" s="142" t="s">
        <v>773</v>
      </c>
    </row>
    <row r="214" spans="1:34" ht="19.5" customHeight="1" x14ac:dyDescent="0.25">
      <c r="A214" s="158" t="s">
        <v>128</v>
      </c>
      <c r="B214" s="158" t="s">
        <v>129</v>
      </c>
      <c r="C214" s="158" t="s">
        <v>817</v>
      </c>
      <c r="D214" s="158" t="s">
        <v>4416</v>
      </c>
      <c r="E214" s="158" t="s">
        <v>840</v>
      </c>
      <c r="F214" s="158" t="s">
        <v>840</v>
      </c>
      <c r="G214" s="158" t="s">
        <v>841</v>
      </c>
      <c r="H214" s="158" t="s">
        <v>841</v>
      </c>
      <c r="I214" s="158" t="s">
        <v>213</v>
      </c>
      <c r="J214" s="159">
        <v>25157.430730478602</v>
      </c>
      <c r="K214" s="159">
        <v>22971.25</v>
      </c>
      <c r="L214" s="161">
        <v>8.6900000000000005E-2</v>
      </c>
      <c r="M214" s="158" t="s">
        <v>765</v>
      </c>
      <c r="N214" s="142" t="s">
        <v>820</v>
      </c>
      <c r="O214" s="142" t="s">
        <v>767</v>
      </c>
      <c r="P214" s="142" t="s">
        <v>257</v>
      </c>
      <c r="Q214" s="170">
        <v>7.68</v>
      </c>
      <c r="R214" s="164" t="s">
        <v>821</v>
      </c>
      <c r="S214" s="164">
        <v>0.995</v>
      </c>
      <c r="T214" s="164" t="s">
        <v>260</v>
      </c>
      <c r="U214" s="164">
        <v>2</v>
      </c>
      <c r="V214" s="164" t="s">
        <v>261</v>
      </c>
      <c r="W214" s="164" t="s">
        <v>822</v>
      </c>
      <c r="X214" s="142" t="s">
        <v>832</v>
      </c>
      <c r="Y214" s="142" t="s">
        <v>260</v>
      </c>
      <c r="Z214" s="142" t="s">
        <v>263</v>
      </c>
      <c r="AA214" s="142" t="s">
        <v>260</v>
      </c>
      <c r="AB214" s="142" t="s">
        <v>260</v>
      </c>
      <c r="AC214" s="142" t="s">
        <v>265</v>
      </c>
      <c r="AD214" s="142" t="s">
        <v>824</v>
      </c>
      <c r="AE214" s="142" t="s">
        <v>770</v>
      </c>
      <c r="AF214" s="142" t="s">
        <v>825</v>
      </c>
      <c r="AG214" s="142" t="s">
        <v>826</v>
      </c>
      <c r="AH214" s="142" t="s">
        <v>773</v>
      </c>
    </row>
    <row r="215" spans="1:34" ht="19.5" customHeight="1" x14ac:dyDescent="0.25">
      <c r="A215" s="158" t="s">
        <v>128</v>
      </c>
      <c r="B215" s="158" t="s">
        <v>129</v>
      </c>
      <c r="C215" s="158" t="s">
        <v>817</v>
      </c>
      <c r="D215" s="158" t="s">
        <v>4416</v>
      </c>
      <c r="E215" s="158" t="s">
        <v>842</v>
      </c>
      <c r="F215" s="158" t="s">
        <v>842</v>
      </c>
      <c r="G215" s="158" t="s">
        <v>843</v>
      </c>
      <c r="H215" s="158" t="s">
        <v>843</v>
      </c>
      <c r="I215" s="158" t="s">
        <v>213</v>
      </c>
      <c r="J215" s="159">
        <v>27298.488664987399</v>
      </c>
      <c r="K215" s="159">
        <v>24926.25</v>
      </c>
      <c r="L215" s="161">
        <v>8.6900000000000005E-2</v>
      </c>
      <c r="M215" s="158" t="s">
        <v>765</v>
      </c>
      <c r="N215" s="142" t="s">
        <v>820</v>
      </c>
      <c r="O215" s="142" t="s">
        <v>767</v>
      </c>
      <c r="P215" s="142" t="s">
        <v>257</v>
      </c>
      <c r="Q215" s="170">
        <v>7.68</v>
      </c>
      <c r="R215" s="164" t="s">
        <v>821</v>
      </c>
      <c r="S215" s="164">
        <v>0.995</v>
      </c>
      <c r="T215" s="164" t="s">
        <v>260</v>
      </c>
      <c r="U215" s="164">
        <v>2</v>
      </c>
      <c r="V215" s="164" t="s">
        <v>261</v>
      </c>
      <c r="W215" s="164" t="s">
        <v>822</v>
      </c>
      <c r="X215" s="142" t="s">
        <v>832</v>
      </c>
      <c r="Y215" s="142" t="s">
        <v>260</v>
      </c>
      <c r="Z215" s="142" t="s">
        <v>263</v>
      </c>
      <c r="AA215" s="142" t="s">
        <v>260</v>
      </c>
      <c r="AB215" s="142" t="s">
        <v>260</v>
      </c>
      <c r="AC215" s="142" t="s">
        <v>265</v>
      </c>
      <c r="AD215" s="142" t="s">
        <v>824</v>
      </c>
      <c r="AE215" s="142" t="s">
        <v>770</v>
      </c>
      <c r="AF215" s="142" t="s">
        <v>825</v>
      </c>
      <c r="AG215" s="142" t="s">
        <v>826</v>
      </c>
      <c r="AH215" s="142" t="s">
        <v>773</v>
      </c>
    </row>
    <row r="216" spans="1:34" ht="19.5" customHeight="1" x14ac:dyDescent="0.25">
      <c r="A216" s="158" t="s">
        <v>128</v>
      </c>
      <c r="B216" s="158" t="s">
        <v>129</v>
      </c>
      <c r="C216" s="158" t="s">
        <v>817</v>
      </c>
      <c r="D216" s="158" t="s">
        <v>4416</v>
      </c>
      <c r="E216" s="158" t="s">
        <v>844</v>
      </c>
      <c r="F216" s="158" t="s">
        <v>844</v>
      </c>
      <c r="G216" s="158" t="s">
        <v>845</v>
      </c>
      <c r="H216" s="158" t="s">
        <v>845</v>
      </c>
      <c r="I216" s="158" t="s">
        <v>213</v>
      </c>
      <c r="J216" s="159">
        <v>24086.901763224199</v>
      </c>
      <c r="K216" s="159">
        <v>21993.75</v>
      </c>
      <c r="L216" s="161">
        <v>8.6900000000000005E-2</v>
      </c>
      <c r="M216" s="158" t="s">
        <v>765</v>
      </c>
      <c r="N216" s="142" t="s">
        <v>820</v>
      </c>
      <c r="O216" s="142" t="s">
        <v>767</v>
      </c>
      <c r="P216" s="142" t="s">
        <v>257</v>
      </c>
      <c r="Q216" s="170">
        <v>19.2</v>
      </c>
      <c r="R216" s="164" t="s">
        <v>348</v>
      </c>
      <c r="S216" s="164">
        <v>0.995</v>
      </c>
      <c r="T216" s="164" t="s">
        <v>260</v>
      </c>
      <c r="U216" s="164">
        <v>1</v>
      </c>
      <c r="V216" s="164" t="s">
        <v>261</v>
      </c>
      <c r="W216" s="164" t="s">
        <v>822</v>
      </c>
      <c r="X216" s="142" t="s">
        <v>832</v>
      </c>
      <c r="Y216" s="142" t="s">
        <v>260</v>
      </c>
      <c r="Z216" s="142" t="s">
        <v>263</v>
      </c>
      <c r="AA216" s="142" t="s">
        <v>260</v>
      </c>
      <c r="AB216" s="142" t="s">
        <v>260</v>
      </c>
      <c r="AC216" s="142" t="s">
        <v>265</v>
      </c>
      <c r="AD216" s="142" t="s">
        <v>824</v>
      </c>
      <c r="AE216" s="142" t="s">
        <v>770</v>
      </c>
      <c r="AF216" s="142" t="s">
        <v>825</v>
      </c>
      <c r="AG216" s="142" t="s">
        <v>826</v>
      </c>
      <c r="AH216" s="142" t="s">
        <v>773</v>
      </c>
    </row>
    <row r="217" spans="1:34" ht="19.5" customHeight="1" x14ac:dyDescent="0.25">
      <c r="A217" s="158" t="s">
        <v>128</v>
      </c>
      <c r="B217" s="158" t="s">
        <v>129</v>
      </c>
      <c r="C217" s="158" t="s">
        <v>817</v>
      </c>
      <c r="D217" s="158" t="s">
        <v>4416</v>
      </c>
      <c r="E217" s="158" t="s">
        <v>846</v>
      </c>
      <c r="F217" s="158" t="s">
        <v>846</v>
      </c>
      <c r="G217" s="158" t="s">
        <v>847</v>
      </c>
      <c r="H217" s="158" t="s">
        <v>847</v>
      </c>
      <c r="I217" s="158" t="s">
        <v>213</v>
      </c>
      <c r="J217" s="159">
        <v>25157.430730478602</v>
      </c>
      <c r="K217" s="159">
        <v>22971.25</v>
      </c>
      <c r="L217" s="161">
        <v>8.6900000000000005E-2</v>
      </c>
      <c r="M217" s="158" t="s">
        <v>765</v>
      </c>
      <c r="N217" s="142" t="s">
        <v>820</v>
      </c>
      <c r="O217" s="142" t="s">
        <v>767</v>
      </c>
      <c r="P217" s="142" t="s">
        <v>257</v>
      </c>
      <c r="Q217" s="170">
        <v>19.2</v>
      </c>
      <c r="R217" s="164" t="s">
        <v>348</v>
      </c>
      <c r="S217" s="164">
        <v>0.995</v>
      </c>
      <c r="T217" s="164" t="s">
        <v>260</v>
      </c>
      <c r="U217" s="164">
        <v>1</v>
      </c>
      <c r="V217" s="164" t="s">
        <v>261</v>
      </c>
      <c r="W217" s="164" t="s">
        <v>822</v>
      </c>
      <c r="X217" s="142" t="s">
        <v>832</v>
      </c>
      <c r="Y217" s="142" t="s">
        <v>260</v>
      </c>
      <c r="Z217" s="142" t="s">
        <v>263</v>
      </c>
      <c r="AA217" s="142" t="s">
        <v>260</v>
      </c>
      <c r="AB217" s="142" t="s">
        <v>260</v>
      </c>
      <c r="AC217" s="142" t="s">
        <v>265</v>
      </c>
      <c r="AD217" s="142" t="s">
        <v>824</v>
      </c>
      <c r="AE217" s="142" t="s">
        <v>770</v>
      </c>
      <c r="AF217" s="142" t="s">
        <v>825</v>
      </c>
      <c r="AG217" s="142" t="s">
        <v>826</v>
      </c>
      <c r="AH217" s="142" t="s">
        <v>773</v>
      </c>
    </row>
    <row r="218" spans="1:34" ht="19.5" customHeight="1" x14ac:dyDescent="0.25">
      <c r="A218" s="158" t="s">
        <v>128</v>
      </c>
      <c r="B218" s="158" t="s">
        <v>129</v>
      </c>
      <c r="C218" s="158" t="s">
        <v>817</v>
      </c>
      <c r="D218" s="158" t="s">
        <v>4416</v>
      </c>
      <c r="E218" s="158" t="s">
        <v>848</v>
      </c>
      <c r="F218" s="158" t="s">
        <v>848</v>
      </c>
      <c r="G218" s="158" t="s">
        <v>849</v>
      </c>
      <c r="H218" s="158" t="s">
        <v>849</v>
      </c>
      <c r="I218" s="158" t="s">
        <v>213</v>
      </c>
      <c r="J218" s="159">
        <v>27298.488664987399</v>
      </c>
      <c r="K218" s="159">
        <v>24926.25</v>
      </c>
      <c r="L218" s="161">
        <v>8.6900000000000005E-2</v>
      </c>
      <c r="M218" s="158" t="s">
        <v>765</v>
      </c>
      <c r="N218" s="142" t="s">
        <v>820</v>
      </c>
      <c r="O218" s="142" t="s">
        <v>767</v>
      </c>
      <c r="P218" s="142" t="s">
        <v>257</v>
      </c>
      <c r="Q218" s="170">
        <v>19.2</v>
      </c>
      <c r="R218" s="164" t="s">
        <v>348</v>
      </c>
      <c r="S218" s="164">
        <v>0.995</v>
      </c>
      <c r="T218" s="164" t="s">
        <v>260</v>
      </c>
      <c r="U218" s="164">
        <v>2</v>
      </c>
      <c r="V218" s="164" t="s">
        <v>261</v>
      </c>
      <c r="W218" s="164" t="s">
        <v>822</v>
      </c>
      <c r="X218" s="142" t="s">
        <v>832</v>
      </c>
      <c r="Y218" s="142" t="s">
        <v>260</v>
      </c>
      <c r="Z218" s="142" t="s">
        <v>263</v>
      </c>
      <c r="AA218" s="142" t="s">
        <v>260</v>
      </c>
      <c r="AB218" s="142" t="s">
        <v>260</v>
      </c>
      <c r="AC218" s="142" t="s">
        <v>265</v>
      </c>
      <c r="AD218" s="142" t="s">
        <v>824</v>
      </c>
      <c r="AE218" s="142" t="s">
        <v>770</v>
      </c>
      <c r="AF218" s="142" t="s">
        <v>825</v>
      </c>
      <c r="AG218" s="142" t="s">
        <v>826</v>
      </c>
      <c r="AH218" s="142" t="s">
        <v>773</v>
      </c>
    </row>
    <row r="219" spans="1:34" ht="19.5" customHeight="1" x14ac:dyDescent="0.25">
      <c r="A219" s="158" t="s">
        <v>128</v>
      </c>
      <c r="B219" s="158" t="s">
        <v>129</v>
      </c>
      <c r="C219" s="158" t="s">
        <v>817</v>
      </c>
      <c r="D219" s="158" t="s">
        <v>4416</v>
      </c>
      <c r="E219" s="158" t="s">
        <v>850</v>
      </c>
      <c r="F219" s="158" t="s">
        <v>850</v>
      </c>
      <c r="G219" s="158" t="s">
        <v>851</v>
      </c>
      <c r="H219" s="158" t="s">
        <v>851</v>
      </c>
      <c r="I219" s="158" t="s">
        <v>213</v>
      </c>
      <c r="J219" s="159">
        <v>29439.5465994962</v>
      </c>
      <c r="K219" s="159">
        <v>26881.25</v>
      </c>
      <c r="L219" s="161">
        <v>8.6900000000000005E-2</v>
      </c>
      <c r="M219" s="158" t="s">
        <v>765</v>
      </c>
      <c r="N219" s="142" t="s">
        <v>820</v>
      </c>
      <c r="O219" s="142" t="s">
        <v>767</v>
      </c>
      <c r="P219" s="142" t="s">
        <v>257</v>
      </c>
      <c r="Q219" s="170">
        <v>19.2</v>
      </c>
      <c r="R219" s="164" t="s">
        <v>348</v>
      </c>
      <c r="S219" s="164">
        <v>0.995</v>
      </c>
      <c r="T219" s="164" t="s">
        <v>260</v>
      </c>
      <c r="U219" s="164">
        <v>2</v>
      </c>
      <c r="V219" s="164" t="s">
        <v>261</v>
      </c>
      <c r="W219" s="164" t="s">
        <v>822</v>
      </c>
      <c r="X219" s="142" t="s">
        <v>832</v>
      </c>
      <c r="Y219" s="142" t="s">
        <v>260</v>
      </c>
      <c r="Z219" s="142" t="s">
        <v>263</v>
      </c>
      <c r="AA219" s="142" t="s">
        <v>260</v>
      </c>
      <c r="AB219" s="142" t="s">
        <v>260</v>
      </c>
      <c r="AC219" s="142" t="s">
        <v>265</v>
      </c>
      <c r="AD219" s="142" t="s">
        <v>824</v>
      </c>
      <c r="AE219" s="142" t="s">
        <v>770</v>
      </c>
      <c r="AF219" s="142" t="s">
        <v>825</v>
      </c>
      <c r="AG219" s="142" t="s">
        <v>826</v>
      </c>
      <c r="AH219" s="142" t="s">
        <v>773</v>
      </c>
    </row>
    <row r="220" spans="1:34" ht="19.5" customHeight="1" x14ac:dyDescent="0.25">
      <c r="A220" s="158" t="s">
        <v>128</v>
      </c>
      <c r="B220" s="158" t="s">
        <v>129</v>
      </c>
      <c r="C220" s="158" t="s">
        <v>817</v>
      </c>
      <c r="D220" s="158" t="s">
        <v>4416</v>
      </c>
      <c r="E220" s="158" t="s">
        <v>852</v>
      </c>
      <c r="F220" s="158" t="s">
        <v>852</v>
      </c>
      <c r="G220" s="158" t="s">
        <v>853</v>
      </c>
      <c r="H220" s="158" t="s">
        <v>853</v>
      </c>
      <c r="I220" s="158" t="s">
        <v>213</v>
      </c>
      <c r="J220" s="159">
        <v>23016.372795969801</v>
      </c>
      <c r="K220" s="159">
        <v>21016.25</v>
      </c>
      <c r="L220" s="161">
        <v>8.6900000000000005E-2</v>
      </c>
      <c r="M220" s="158" t="s">
        <v>765</v>
      </c>
      <c r="N220" s="142" t="s">
        <v>820</v>
      </c>
      <c r="O220" s="142" t="s">
        <v>767</v>
      </c>
      <c r="P220" s="142" t="s">
        <v>257</v>
      </c>
      <c r="Q220" s="170" t="s">
        <v>835</v>
      </c>
      <c r="R220" s="164" t="s">
        <v>821</v>
      </c>
      <c r="S220" s="164">
        <v>0.995</v>
      </c>
      <c r="T220" s="164" t="s">
        <v>260</v>
      </c>
      <c r="U220" s="164">
        <v>1</v>
      </c>
      <c r="V220" s="164" t="s">
        <v>261</v>
      </c>
      <c r="W220" s="164" t="s">
        <v>822</v>
      </c>
      <c r="X220" s="142" t="s">
        <v>832</v>
      </c>
      <c r="Y220" s="142" t="s">
        <v>260</v>
      </c>
      <c r="Z220" s="142" t="s">
        <v>263</v>
      </c>
      <c r="AA220" s="142" t="s">
        <v>260</v>
      </c>
      <c r="AB220" s="142" t="s">
        <v>260</v>
      </c>
      <c r="AC220" s="142" t="s">
        <v>265</v>
      </c>
      <c r="AD220" s="142" t="s">
        <v>824</v>
      </c>
      <c r="AE220" s="142" t="s">
        <v>770</v>
      </c>
      <c r="AF220" s="142" t="s">
        <v>825</v>
      </c>
      <c r="AG220" s="142" t="s">
        <v>826</v>
      </c>
      <c r="AH220" s="142" t="s">
        <v>773</v>
      </c>
    </row>
    <row r="221" spans="1:34" ht="19.5" customHeight="1" x14ac:dyDescent="0.25">
      <c r="A221" s="158" t="s">
        <v>128</v>
      </c>
      <c r="B221" s="158" t="s">
        <v>129</v>
      </c>
      <c r="C221" s="158" t="s">
        <v>817</v>
      </c>
      <c r="D221" s="158" t="s">
        <v>4416</v>
      </c>
      <c r="E221" s="158" t="s">
        <v>854</v>
      </c>
      <c r="F221" s="158" t="s">
        <v>854</v>
      </c>
      <c r="G221" s="158" t="s">
        <v>855</v>
      </c>
      <c r="H221" s="158" t="s">
        <v>855</v>
      </c>
      <c r="I221" s="158" t="s">
        <v>213</v>
      </c>
      <c r="J221" s="159">
        <v>24086.901763224199</v>
      </c>
      <c r="K221" s="159">
        <v>21993.75</v>
      </c>
      <c r="L221" s="161">
        <v>8.6900000000000005E-2</v>
      </c>
      <c r="M221" s="158" t="s">
        <v>765</v>
      </c>
      <c r="N221" s="142" t="s">
        <v>820</v>
      </c>
      <c r="O221" s="142" t="s">
        <v>767</v>
      </c>
      <c r="P221" s="142" t="s">
        <v>257</v>
      </c>
      <c r="Q221" s="170" t="s">
        <v>835</v>
      </c>
      <c r="R221" s="164" t="s">
        <v>821</v>
      </c>
      <c r="S221" s="164">
        <v>0.995</v>
      </c>
      <c r="T221" s="164" t="s">
        <v>260</v>
      </c>
      <c r="U221" s="164">
        <v>1</v>
      </c>
      <c r="V221" s="164" t="s">
        <v>261</v>
      </c>
      <c r="W221" s="164" t="s">
        <v>822</v>
      </c>
      <c r="X221" s="142" t="s">
        <v>832</v>
      </c>
      <c r="Y221" s="142" t="s">
        <v>260</v>
      </c>
      <c r="Z221" s="142" t="s">
        <v>263</v>
      </c>
      <c r="AA221" s="142" t="s">
        <v>260</v>
      </c>
      <c r="AB221" s="142" t="s">
        <v>260</v>
      </c>
      <c r="AC221" s="142" t="s">
        <v>265</v>
      </c>
      <c r="AD221" s="142" t="s">
        <v>824</v>
      </c>
      <c r="AE221" s="142" t="s">
        <v>770</v>
      </c>
      <c r="AF221" s="142" t="s">
        <v>825</v>
      </c>
      <c r="AG221" s="142" t="s">
        <v>826</v>
      </c>
      <c r="AH221" s="142" t="s">
        <v>773</v>
      </c>
    </row>
    <row r="222" spans="1:34" ht="19.5" customHeight="1" x14ac:dyDescent="0.25">
      <c r="A222" s="158" t="s">
        <v>128</v>
      </c>
      <c r="B222" s="158" t="s">
        <v>129</v>
      </c>
      <c r="C222" s="158" t="s">
        <v>817</v>
      </c>
      <c r="D222" s="158" t="s">
        <v>4416</v>
      </c>
      <c r="E222" s="158" t="s">
        <v>856</v>
      </c>
      <c r="F222" s="158" t="s">
        <v>856</v>
      </c>
      <c r="G222" s="158" t="s">
        <v>857</v>
      </c>
      <c r="H222" s="158" t="s">
        <v>857</v>
      </c>
      <c r="I222" s="158" t="s">
        <v>213</v>
      </c>
      <c r="J222" s="159">
        <v>25157.430730478602</v>
      </c>
      <c r="K222" s="159">
        <v>22971.25</v>
      </c>
      <c r="L222" s="161">
        <v>8.6900000000000005E-2</v>
      </c>
      <c r="M222" s="158" t="s">
        <v>765</v>
      </c>
      <c r="N222" s="142" t="s">
        <v>820</v>
      </c>
      <c r="O222" s="142" t="s">
        <v>767</v>
      </c>
      <c r="P222" s="142" t="s">
        <v>257</v>
      </c>
      <c r="Q222" s="170" t="s">
        <v>835</v>
      </c>
      <c r="R222" s="164" t="s">
        <v>821</v>
      </c>
      <c r="S222" s="164">
        <v>0.995</v>
      </c>
      <c r="T222" s="164" t="s">
        <v>260</v>
      </c>
      <c r="U222" s="164">
        <v>2</v>
      </c>
      <c r="V222" s="164" t="s">
        <v>261</v>
      </c>
      <c r="W222" s="164" t="s">
        <v>822</v>
      </c>
      <c r="X222" s="142" t="s">
        <v>832</v>
      </c>
      <c r="Y222" s="142" t="s">
        <v>260</v>
      </c>
      <c r="Z222" s="142" t="s">
        <v>263</v>
      </c>
      <c r="AA222" s="142" t="s">
        <v>260</v>
      </c>
      <c r="AB222" s="142" t="s">
        <v>260</v>
      </c>
      <c r="AC222" s="142" t="s">
        <v>265</v>
      </c>
      <c r="AD222" s="142" t="s">
        <v>824</v>
      </c>
      <c r="AE222" s="142" t="s">
        <v>770</v>
      </c>
      <c r="AF222" s="142" t="s">
        <v>825</v>
      </c>
      <c r="AG222" s="142" t="s">
        <v>826</v>
      </c>
      <c r="AH222" s="142" t="s">
        <v>773</v>
      </c>
    </row>
    <row r="223" spans="1:34" ht="19.5" customHeight="1" x14ac:dyDescent="0.25">
      <c r="A223" s="158" t="s">
        <v>128</v>
      </c>
      <c r="B223" s="158" t="s">
        <v>129</v>
      </c>
      <c r="C223" s="158" t="s">
        <v>817</v>
      </c>
      <c r="D223" s="158" t="s">
        <v>4416</v>
      </c>
      <c r="E223" s="158" t="s">
        <v>858</v>
      </c>
      <c r="F223" s="158" t="s">
        <v>858</v>
      </c>
      <c r="G223" s="158" t="s">
        <v>859</v>
      </c>
      <c r="H223" s="158" t="s">
        <v>859</v>
      </c>
      <c r="I223" s="158" t="s">
        <v>213</v>
      </c>
      <c r="J223" s="159">
        <v>27298.488664987399</v>
      </c>
      <c r="K223" s="159">
        <v>24926.25</v>
      </c>
      <c r="L223" s="161">
        <v>8.6900000000000005E-2</v>
      </c>
      <c r="M223" s="158" t="s">
        <v>765</v>
      </c>
      <c r="N223" s="142" t="s">
        <v>820</v>
      </c>
      <c r="O223" s="142" t="s">
        <v>767</v>
      </c>
      <c r="P223" s="142" t="s">
        <v>257</v>
      </c>
      <c r="Q223" s="170" t="s">
        <v>835</v>
      </c>
      <c r="R223" s="164" t="s">
        <v>821</v>
      </c>
      <c r="S223" s="164">
        <v>0.995</v>
      </c>
      <c r="T223" s="164" t="s">
        <v>260</v>
      </c>
      <c r="U223" s="164">
        <v>2</v>
      </c>
      <c r="V223" s="164" t="s">
        <v>261</v>
      </c>
      <c r="W223" s="164" t="s">
        <v>822</v>
      </c>
      <c r="X223" s="142" t="s">
        <v>832</v>
      </c>
      <c r="Y223" s="142" t="s">
        <v>260</v>
      </c>
      <c r="Z223" s="142" t="s">
        <v>263</v>
      </c>
      <c r="AA223" s="142" t="s">
        <v>260</v>
      </c>
      <c r="AB223" s="142" t="s">
        <v>260</v>
      </c>
      <c r="AC223" s="142" t="s">
        <v>265</v>
      </c>
      <c r="AD223" s="142" t="s">
        <v>824</v>
      </c>
      <c r="AE223" s="142" t="s">
        <v>770</v>
      </c>
      <c r="AF223" s="142" t="s">
        <v>825</v>
      </c>
      <c r="AG223" s="142" t="s">
        <v>826</v>
      </c>
      <c r="AH223" s="142" t="s">
        <v>773</v>
      </c>
    </row>
    <row r="224" spans="1:34" ht="19.5" customHeight="1" x14ac:dyDescent="0.3">
      <c r="A224" s="157" t="s">
        <v>148</v>
      </c>
      <c r="B224" s="158" t="s">
        <v>149</v>
      </c>
      <c r="C224" s="158" t="s">
        <v>4316</v>
      </c>
      <c r="D224" s="158" t="s">
        <v>4414</v>
      </c>
      <c r="E224" s="158" t="s">
        <v>472</v>
      </c>
      <c r="F224" s="158" t="s">
        <v>473</v>
      </c>
      <c r="G224" s="158" t="s">
        <v>474</v>
      </c>
      <c r="H224" s="158" t="s">
        <v>475</v>
      </c>
      <c r="I224" s="158" t="s">
        <v>213</v>
      </c>
      <c r="J224" s="159">
        <v>604.97</v>
      </c>
      <c r="K224" s="159">
        <v>603.46</v>
      </c>
      <c r="L224" s="161">
        <v>2.5000000000000001E-3</v>
      </c>
      <c r="M224" s="158"/>
      <c r="N224" s="142">
        <v>55</v>
      </c>
      <c r="O224" s="142" t="s">
        <v>430</v>
      </c>
      <c r="P224" s="142" t="s">
        <v>257</v>
      </c>
      <c r="Q224" s="142">
        <v>7.7</v>
      </c>
      <c r="R224" s="142">
        <v>32</v>
      </c>
      <c r="S224" s="171">
        <v>0.99</v>
      </c>
      <c r="T224" s="142" t="s">
        <v>260</v>
      </c>
      <c r="U224" s="142" t="s">
        <v>476</v>
      </c>
      <c r="V224" s="142" t="s">
        <v>261</v>
      </c>
      <c r="W224" s="142">
        <v>25</v>
      </c>
      <c r="X224" s="142" t="s">
        <v>477</v>
      </c>
      <c r="Y224" s="168" t="s">
        <v>265</v>
      </c>
      <c r="Z224" s="168" t="s">
        <v>227</v>
      </c>
      <c r="AA224" s="142" t="s">
        <v>227</v>
      </c>
      <c r="AB224" s="142" t="s">
        <v>227</v>
      </c>
      <c r="AC224" s="142" t="s">
        <v>227</v>
      </c>
      <c r="AD224" s="142" t="s">
        <v>478</v>
      </c>
      <c r="AE224" s="142" t="s">
        <v>479</v>
      </c>
      <c r="AF224" s="142" t="s">
        <v>480</v>
      </c>
      <c r="AG224" s="142" t="s">
        <v>227</v>
      </c>
      <c r="AH224" s="142" t="s">
        <v>265</v>
      </c>
    </row>
    <row r="225" spans="1:34" ht="19.5" customHeight="1" x14ac:dyDescent="0.3">
      <c r="A225" s="157" t="s">
        <v>148</v>
      </c>
      <c r="B225" s="158" t="s">
        <v>149</v>
      </c>
      <c r="C225" s="158" t="s">
        <v>4316</v>
      </c>
      <c r="D225" s="158" t="s">
        <v>4414</v>
      </c>
      <c r="E225" s="158" t="s">
        <v>481</v>
      </c>
      <c r="F225" s="158" t="s">
        <v>482</v>
      </c>
      <c r="G225" s="158" t="s">
        <v>483</v>
      </c>
      <c r="H225" s="158" t="s">
        <v>484</v>
      </c>
      <c r="I225" s="158" t="s">
        <v>213</v>
      </c>
      <c r="J225" s="159">
        <v>712.05</v>
      </c>
      <c r="K225" s="159">
        <v>710.27</v>
      </c>
      <c r="L225" s="161">
        <v>2.5000000000000001E-3</v>
      </c>
      <c r="M225" s="158"/>
      <c r="N225" s="142">
        <v>55</v>
      </c>
      <c r="O225" s="142" t="s">
        <v>430</v>
      </c>
      <c r="P225" s="142" t="s">
        <v>257</v>
      </c>
      <c r="Q225" s="142">
        <v>7.7</v>
      </c>
      <c r="R225" s="142">
        <v>32</v>
      </c>
      <c r="S225" s="171">
        <v>0.99</v>
      </c>
      <c r="T225" s="142" t="s">
        <v>260</v>
      </c>
      <c r="U225" s="142">
        <v>1</v>
      </c>
      <c r="V225" s="142" t="s">
        <v>261</v>
      </c>
      <c r="W225" s="142">
        <v>25</v>
      </c>
      <c r="X225" s="142" t="s">
        <v>477</v>
      </c>
      <c r="Y225" s="168" t="s">
        <v>265</v>
      </c>
      <c r="Z225" s="168" t="s">
        <v>227</v>
      </c>
      <c r="AA225" s="142" t="s">
        <v>227</v>
      </c>
      <c r="AB225" s="142" t="s">
        <v>227</v>
      </c>
      <c r="AC225" s="142" t="s">
        <v>227</v>
      </c>
      <c r="AD225" s="142" t="s">
        <v>289</v>
      </c>
      <c r="AE225" s="142" t="s">
        <v>479</v>
      </c>
      <c r="AF225" s="142" t="s">
        <v>480</v>
      </c>
      <c r="AG225" s="142" t="s">
        <v>227</v>
      </c>
      <c r="AH225" s="142" t="s">
        <v>265</v>
      </c>
    </row>
    <row r="226" spans="1:34" ht="19.5" customHeight="1" x14ac:dyDescent="0.3">
      <c r="A226" s="157" t="s">
        <v>148</v>
      </c>
      <c r="B226" s="158" t="s">
        <v>149</v>
      </c>
      <c r="C226" s="158" t="s">
        <v>4316</v>
      </c>
      <c r="D226" s="158" t="s">
        <v>4414</v>
      </c>
      <c r="E226" s="158" t="s">
        <v>485</v>
      </c>
      <c r="F226" s="158" t="s">
        <v>486</v>
      </c>
      <c r="G226" s="158" t="s">
        <v>487</v>
      </c>
      <c r="H226" s="158" t="s">
        <v>488</v>
      </c>
      <c r="I226" s="158" t="s">
        <v>213</v>
      </c>
      <c r="J226" s="159">
        <v>1603.98</v>
      </c>
      <c r="K226" s="159">
        <v>1599.97</v>
      </c>
      <c r="L226" s="161">
        <v>2.5000000000000001E-3</v>
      </c>
      <c r="M226" s="158"/>
      <c r="N226" s="142">
        <v>55</v>
      </c>
      <c r="O226" s="142" t="s">
        <v>430</v>
      </c>
      <c r="P226" s="142" t="s">
        <v>257</v>
      </c>
      <c r="Q226" s="142">
        <v>7.7</v>
      </c>
      <c r="R226" s="142">
        <v>32</v>
      </c>
      <c r="S226" s="171">
        <v>0.99</v>
      </c>
      <c r="T226" s="142" t="s">
        <v>260</v>
      </c>
      <c r="U226" s="142">
        <v>2</v>
      </c>
      <c r="V226" s="142" t="s">
        <v>261</v>
      </c>
      <c r="W226" s="142">
        <v>25</v>
      </c>
      <c r="X226" s="142" t="s">
        <v>477</v>
      </c>
      <c r="Y226" s="168" t="s">
        <v>265</v>
      </c>
      <c r="Z226" s="168" t="s">
        <v>227</v>
      </c>
      <c r="AA226" s="142" t="s">
        <v>227</v>
      </c>
      <c r="AB226" s="142" t="s">
        <v>227</v>
      </c>
      <c r="AC226" s="142" t="s">
        <v>227</v>
      </c>
      <c r="AD226" s="142" t="s">
        <v>478</v>
      </c>
      <c r="AE226" s="142" t="s">
        <v>479</v>
      </c>
      <c r="AF226" s="142" t="s">
        <v>480</v>
      </c>
      <c r="AG226" s="142" t="s">
        <v>227</v>
      </c>
      <c r="AH226" s="142" t="s">
        <v>265</v>
      </c>
    </row>
    <row r="227" spans="1:34" ht="19.5" customHeight="1" x14ac:dyDescent="0.3">
      <c r="A227" s="157" t="s">
        <v>148</v>
      </c>
      <c r="B227" s="158" t="s">
        <v>149</v>
      </c>
      <c r="C227" s="158" t="s">
        <v>4316</v>
      </c>
      <c r="D227" s="158" t="s">
        <v>4414</v>
      </c>
      <c r="E227" s="158" t="s">
        <v>489</v>
      </c>
      <c r="F227" s="158" t="s">
        <v>490</v>
      </c>
      <c r="G227" s="158" t="s">
        <v>491</v>
      </c>
      <c r="H227" s="158" t="s">
        <v>492</v>
      </c>
      <c r="I227" s="158" t="s">
        <v>213</v>
      </c>
      <c r="J227" s="159">
        <v>1818.13</v>
      </c>
      <c r="K227" s="159">
        <v>1813.58</v>
      </c>
      <c r="L227" s="161">
        <v>2.5000000000000001E-3</v>
      </c>
      <c r="M227" s="158"/>
      <c r="N227" s="142">
        <v>55</v>
      </c>
      <c r="O227" s="142" t="s">
        <v>430</v>
      </c>
      <c r="P227" s="142" t="s">
        <v>257</v>
      </c>
      <c r="Q227" s="142">
        <v>7.7</v>
      </c>
      <c r="R227" s="142">
        <v>32</v>
      </c>
      <c r="S227" s="171">
        <v>0.99</v>
      </c>
      <c r="T227" s="142" t="s">
        <v>260</v>
      </c>
      <c r="U227" s="142">
        <v>2</v>
      </c>
      <c r="V227" s="142" t="s">
        <v>261</v>
      </c>
      <c r="W227" s="142">
        <v>25</v>
      </c>
      <c r="X227" s="142" t="s">
        <v>477</v>
      </c>
      <c r="Y227" s="168" t="s">
        <v>265</v>
      </c>
      <c r="Z227" s="168" t="s">
        <v>227</v>
      </c>
      <c r="AA227" s="142" t="s">
        <v>227</v>
      </c>
      <c r="AB227" s="142" t="s">
        <v>227</v>
      </c>
      <c r="AC227" s="142" t="s">
        <v>227</v>
      </c>
      <c r="AD227" s="142" t="s">
        <v>478</v>
      </c>
      <c r="AE227" s="142" t="s">
        <v>479</v>
      </c>
      <c r="AF227" s="142" t="s">
        <v>480</v>
      </c>
      <c r="AG227" s="142" t="s">
        <v>227</v>
      </c>
      <c r="AH227" s="142" t="s">
        <v>265</v>
      </c>
    </row>
    <row r="228" spans="1:34" ht="19.5" customHeight="1" x14ac:dyDescent="0.3">
      <c r="A228" s="157" t="s">
        <v>148</v>
      </c>
      <c r="B228" s="158" t="s">
        <v>149</v>
      </c>
      <c r="C228" s="158" t="s">
        <v>4316</v>
      </c>
      <c r="D228" s="158" t="s">
        <v>4414</v>
      </c>
      <c r="E228" s="158" t="s">
        <v>493</v>
      </c>
      <c r="F228" s="158" t="s">
        <v>494</v>
      </c>
      <c r="G228" s="158" t="s">
        <v>495</v>
      </c>
      <c r="H228" s="158" t="s">
        <v>496</v>
      </c>
      <c r="I228" s="158" t="s">
        <v>213</v>
      </c>
      <c r="J228" s="159">
        <v>679.93</v>
      </c>
      <c r="K228" s="159">
        <v>678.23</v>
      </c>
      <c r="L228" s="161">
        <v>2.5000000000000001E-3</v>
      </c>
      <c r="M228" s="158"/>
      <c r="N228" s="142">
        <v>55</v>
      </c>
      <c r="O228" s="142" t="s">
        <v>430</v>
      </c>
      <c r="P228" s="142" t="s">
        <v>257</v>
      </c>
      <c r="Q228" s="142">
        <v>9.6</v>
      </c>
      <c r="R228" s="142">
        <v>40</v>
      </c>
      <c r="S228" s="171">
        <v>0.99</v>
      </c>
      <c r="T228" s="142" t="s">
        <v>260</v>
      </c>
      <c r="U228" s="142" t="s">
        <v>476</v>
      </c>
      <c r="V228" s="142" t="s">
        <v>261</v>
      </c>
      <c r="W228" s="142">
        <v>25</v>
      </c>
      <c r="X228" s="142" t="s">
        <v>477</v>
      </c>
      <c r="Y228" s="168" t="s">
        <v>265</v>
      </c>
      <c r="Z228" s="168" t="s">
        <v>227</v>
      </c>
      <c r="AA228" s="142" t="s">
        <v>227</v>
      </c>
      <c r="AB228" s="142" t="s">
        <v>227</v>
      </c>
      <c r="AC228" s="142" t="s">
        <v>227</v>
      </c>
      <c r="AD228" s="142" t="s">
        <v>478</v>
      </c>
      <c r="AE228" s="142" t="s">
        <v>479</v>
      </c>
      <c r="AF228" s="142" t="s">
        <v>480</v>
      </c>
      <c r="AG228" s="142" t="s">
        <v>227</v>
      </c>
      <c r="AH228" s="142" t="s">
        <v>265</v>
      </c>
    </row>
    <row r="229" spans="1:34" ht="19.5" customHeight="1" x14ac:dyDescent="0.3">
      <c r="A229" s="157" t="s">
        <v>148</v>
      </c>
      <c r="B229" s="158" t="s">
        <v>149</v>
      </c>
      <c r="C229" s="158" t="s">
        <v>4316</v>
      </c>
      <c r="D229" s="158" t="s">
        <v>4414</v>
      </c>
      <c r="E229" s="158" t="s">
        <v>497</v>
      </c>
      <c r="F229" s="158" t="s">
        <v>498</v>
      </c>
      <c r="G229" s="158" t="s">
        <v>499</v>
      </c>
      <c r="H229" s="158" t="s">
        <v>500</v>
      </c>
      <c r="I229" s="158" t="s">
        <v>213</v>
      </c>
      <c r="J229" s="159">
        <v>1753.89</v>
      </c>
      <c r="K229" s="159">
        <v>1749.51</v>
      </c>
      <c r="L229" s="161">
        <v>2.5000000000000001E-3</v>
      </c>
      <c r="M229" s="158"/>
      <c r="N229" s="142">
        <v>55</v>
      </c>
      <c r="O229" s="142" t="s">
        <v>430</v>
      </c>
      <c r="P229" s="142" t="s">
        <v>257</v>
      </c>
      <c r="Q229" s="142">
        <v>9.6</v>
      </c>
      <c r="R229" s="142">
        <v>40</v>
      </c>
      <c r="S229" s="171">
        <v>0.99</v>
      </c>
      <c r="T229" s="142" t="s">
        <v>260</v>
      </c>
      <c r="U229" s="142">
        <v>2</v>
      </c>
      <c r="V229" s="142" t="s">
        <v>261</v>
      </c>
      <c r="W229" s="142">
        <v>25</v>
      </c>
      <c r="X229" s="142" t="s">
        <v>477</v>
      </c>
      <c r="Y229" s="168" t="s">
        <v>265</v>
      </c>
      <c r="Z229" s="168" t="s">
        <v>227</v>
      </c>
      <c r="AA229" s="142" t="s">
        <v>227</v>
      </c>
      <c r="AB229" s="142" t="s">
        <v>227</v>
      </c>
      <c r="AC229" s="142" t="s">
        <v>227</v>
      </c>
      <c r="AD229" s="142" t="s">
        <v>478</v>
      </c>
      <c r="AE229" s="142" t="s">
        <v>479</v>
      </c>
      <c r="AF229" s="142" t="s">
        <v>480</v>
      </c>
      <c r="AG229" s="142" t="s">
        <v>227</v>
      </c>
      <c r="AH229" s="142" t="s">
        <v>265</v>
      </c>
    </row>
    <row r="230" spans="1:34" ht="19.5" customHeight="1" x14ac:dyDescent="0.3">
      <c r="A230" s="157" t="s">
        <v>148</v>
      </c>
      <c r="B230" s="158" t="s">
        <v>149</v>
      </c>
      <c r="C230" s="158" t="s">
        <v>4316</v>
      </c>
      <c r="D230" s="158" t="s">
        <v>4414</v>
      </c>
      <c r="E230" s="158" t="s">
        <v>501</v>
      </c>
      <c r="F230" s="158" t="s">
        <v>502</v>
      </c>
      <c r="G230" s="158" t="s">
        <v>503</v>
      </c>
      <c r="H230" s="158" t="s">
        <v>504</v>
      </c>
      <c r="I230" s="158" t="s">
        <v>213</v>
      </c>
      <c r="J230" s="159">
        <v>962.6</v>
      </c>
      <c r="K230" s="159">
        <v>960.19</v>
      </c>
      <c r="L230" s="161">
        <v>2.5000000000000001E-3</v>
      </c>
      <c r="M230" s="158"/>
      <c r="N230" s="142">
        <v>55</v>
      </c>
      <c r="O230" s="142" t="s">
        <v>430</v>
      </c>
      <c r="P230" s="142" t="s">
        <v>257</v>
      </c>
      <c r="Q230" s="142">
        <v>11.5</v>
      </c>
      <c r="R230" s="142">
        <v>48</v>
      </c>
      <c r="S230" s="171">
        <v>0.99</v>
      </c>
      <c r="T230" s="142" t="s">
        <v>260</v>
      </c>
      <c r="U230" s="142" t="s">
        <v>476</v>
      </c>
      <c r="V230" s="142" t="s">
        <v>261</v>
      </c>
      <c r="W230" s="142">
        <v>25</v>
      </c>
      <c r="X230" s="142" t="s">
        <v>477</v>
      </c>
      <c r="Y230" s="168" t="s">
        <v>265</v>
      </c>
      <c r="Z230" s="168" t="s">
        <v>227</v>
      </c>
      <c r="AA230" s="142" t="s">
        <v>227</v>
      </c>
      <c r="AB230" s="142" t="s">
        <v>227</v>
      </c>
      <c r="AC230" s="142" t="s">
        <v>227</v>
      </c>
      <c r="AD230" s="142" t="s">
        <v>478</v>
      </c>
      <c r="AE230" s="142" t="s">
        <v>479</v>
      </c>
      <c r="AF230" s="142" t="s">
        <v>480</v>
      </c>
      <c r="AG230" s="142" t="s">
        <v>227</v>
      </c>
      <c r="AH230" s="142" t="s">
        <v>265</v>
      </c>
    </row>
    <row r="231" spans="1:34" ht="19.5" customHeight="1" x14ac:dyDescent="0.3">
      <c r="A231" s="157" t="s">
        <v>148</v>
      </c>
      <c r="B231" s="158" t="s">
        <v>149</v>
      </c>
      <c r="C231" s="158" t="s">
        <v>4316</v>
      </c>
      <c r="D231" s="158" t="s">
        <v>4414</v>
      </c>
      <c r="E231" s="158" t="s">
        <v>505</v>
      </c>
      <c r="F231" s="158" t="s">
        <v>506</v>
      </c>
      <c r="G231" s="158" t="s">
        <v>507</v>
      </c>
      <c r="H231" s="158" t="s">
        <v>508</v>
      </c>
      <c r="I231" s="158" t="s">
        <v>213</v>
      </c>
      <c r="J231" s="159">
        <v>1069.68</v>
      </c>
      <c r="K231" s="159">
        <v>1067.01</v>
      </c>
      <c r="L231" s="161">
        <v>2.5000000000000001E-3</v>
      </c>
      <c r="M231" s="158"/>
      <c r="N231" s="142">
        <v>55</v>
      </c>
      <c r="O231" s="142" t="s">
        <v>430</v>
      </c>
      <c r="P231" s="142" t="s">
        <v>257</v>
      </c>
      <c r="Q231" s="142">
        <v>11.5</v>
      </c>
      <c r="R231" s="142">
        <v>48</v>
      </c>
      <c r="S231" s="171">
        <v>0.99</v>
      </c>
      <c r="T231" s="142" t="s">
        <v>260</v>
      </c>
      <c r="U231" s="142">
        <v>1</v>
      </c>
      <c r="V231" s="142" t="s">
        <v>261</v>
      </c>
      <c r="W231" s="142">
        <v>25</v>
      </c>
      <c r="X231" s="142" t="s">
        <v>477</v>
      </c>
      <c r="Y231" s="168" t="s">
        <v>265</v>
      </c>
      <c r="Z231" s="168" t="s">
        <v>227</v>
      </c>
      <c r="AA231" s="142" t="s">
        <v>227</v>
      </c>
      <c r="AB231" s="142" t="s">
        <v>227</v>
      </c>
      <c r="AC231" s="142" t="s">
        <v>227</v>
      </c>
      <c r="AD231" s="142" t="s">
        <v>289</v>
      </c>
      <c r="AE231" s="142" t="s">
        <v>479</v>
      </c>
      <c r="AF231" s="142" t="s">
        <v>480</v>
      </c>
      <c r="AG231" s="142" t="s">
        <v>227</v>
      </c>
      <c r="AH231" s="142" t="s">
        <v>265</v>
      </c>
    </row>
    <row r="232" spans="1:34" ht="19.5" customHeight="1" x14ac:dyDescent="0.3">
      <c r="A232" s="157" t="s">
        <v>148</v>
      </c>
      <c r="B232" s="158" t="s">
        <v>149</v>
      </c>
      <c r="C232" s="158" t="s">
        <v>4316</v>
      </c>
      <c r="D232" s="158" t="s">
        <v>4414</v>
      </c>
      <c r="E232" s="158" t="s">
        <v>509</v>
      </c>
      <c r="F232" s="158" t="s">
        <v>510</v>
      </c>
      <c r="G232" s="158" t="s">
        <v>511</v>
      </c>
      <c r="H232" s="158" t="s">
        <v>512</v>
      </c>
      <c r="I232" s="158" t="s">
        <v>213</v>
      </c>
      <c r="J232" s="159">
        <v>2319.25</v>
      </c>
      <c r="K232" s="159">
        <v>2313.4499999999998</v>
      </c>
      <c r="L232" s="161">
        <v>2.5000000000000001E-3</v>
      </c>
      <c r="M232" s="158"/>
      <c r="N232" s="142">
        <v>55</v>
      </c>
      <c r="O232" s="142" t="s">
        <v>430</v>
      </c>
      <c r="P232" s="142" t="s">
        <v>257</v>
      </c>
      <c r="Q232" s="142">
        <v>11.5</v>
      </c>
      <c r="R232" s="142">
        <v>48</v>
      </c>
      <c r="S232" s="171">
        <v>0.99</v>
      </c>
      <c r="T232" s="142" t="s">
        <v>260</v>
      </c>
      <c r="U232" s="142">
        <v>2</v>
      </c>
      <c r="V232" s="142" t="s">
        <v>261</v>
      </c>
      <c r="W232" s="142">
        <v>25</v>
      </c>
      <c r="X232" s="142" t="s">
        <v>477</v>
      </c>
      <c r="Y232" s="168" t="s">
        <v>265</v>
      </c>
      <c r="Z232" s="168" t="s">
        <v>227</v>
      </c>
      <c r="AA232" s="142" t="s">
        <v>227</v>
      </c>
      <c r="AB232" s="142" t="s">
        <v>227</v>
      </c>
      <c r="AC232" s="142" t="s">
        <v>227</v>
      </c>
      <c r="AD232" s="142" t="s">
        <v>478</v>
      </c>
      <c r="AE232" s="142" t="s">
        <v>479</v>
      </c>
      <c r="AF232" s="142" t="s">
        <v>480</v>
      </c>
      <c r="AG232" s="142" t="s">
        <v>227</v>
      </c>
      <c r="AH232" s="142" t="s">
        <v>265</v>
      </c>
    </row>
    <row r="233" spans="1:34" ht="19.5" customHeight="1" x14ac:dyDescent="0.3">
      <c r="A233" s="157" t="s">
        <v>148</v>
      </c>
      <c r="B233" s="158" t="s">
        <v>149</v>
      </c>
      <c r="C233" s="158" t="s">
        <v>4316</v>
      </c>
      <c r="D233" s="158" t="s">
        <v>4414</v>
      </c>
      <c r="E233" s="158" t="s">
        <v>509</v>
      </c>
      <c r="F233" s="158" t="s">
        <v>513</v>
      </c>
      <c r="G233" s="158" t="s">
        <v>514</v>
      </c>
      <c r="H233" s="158" t="s">
        <v>515</v>
      </c>
      <c r="I233" s="158" t="s">
        <v>213</v>
      </c>
      <c r="J233" s="159">
        <v>2533.4</v>
      </c>
      <c r="K233" s="159">
        <v>2527.0700000000002</v>
      </c>
      <c r="L233" s="161">
        <v>2.5000000000000001E-3</v>
      </c>
      <c r="M233" s="158"/>
      <c r="N233" s="142">
        <v>55</v>
      </c>
      <c r="O233" s="142" t="s">
        <v>430</v>
      </c>
      <c r="P233" s="142" t="s">
        <v>257</v>
      </c>
      <c r="Q233" s="142">
        <v>11.5</v>
      </c>
      <c r="R233" s="142">
        <v>48</v>
      </c>
      <c r="S233" s="171">
        <v>0.99</v>
      </c>
      <c r="T233" s="142" t="s">
        <v>260</v>
      </c>
      <c r="U233" s="142">
        <v>2</v>
      </c>
      <c r="V233" s="142" t="s">
        <v>261</v>
      </c>
      <c r="W233" s="142">
        <v>25</v>
      </c>
      <c r="X233" s="142" t="s">
        <v>477</v>
      </c>
      <c r="Y233" s="168" t="s">
        <v>265</v>
      </c>
      <c r="Z233" s="168" t="s">
        <v>227</v>
      </c>
      <c r="AA233" s="142" t="s">
        <v>227</v>
      </c>
      <c r="AB233" s="142" t="s">
        <v>227</v>
      </c>
      <c r="AC233" s="142" t="s">
        <v>227</v>
      </c>
      <c r="AD233" s="142" t="s">
        <v>478</v>
      </c>
      <c r="AE233" s="142" t="s">
        <v>479</v>
      </c>
      <c r="AF233" s="142" t="s">
        <v>480</v>
      </c>
      <c r="AG233" s="142" t="s">
        <v>227</v>
      </c>
      <c r="AH233" s="142" t="s">
        <v>265</v>
      </c>
    </row>
    <row r="234" spans="1:34" ht="19.5" customHeight="1" x14ac:dyDescent="0.3">
      <c r="A234" s="157" t="s">
        <v>148</v>
      </c>
      <c r="B234" s="158" t="s">
        <v>149</v>
      </c>
      <c r="C234" s="158" t="s">
        <v>4316</v>
      </c>
      <c r="D234" s="158" t="s">
        <v>4414</v>
      </c>
      <c r="E234" s="158" t="s">
        <v>516</v>
      </c>
      <c r="F234" s="158" t="s">
        <v>517</v>
      </c>
      <c r="G234" s="158" t="s">
        <v>518</v>
      </c>
      <c r="H234" s="158" t="s">
        <v>519</v>
      </c>
      <c r="I234" s="158" t="s">
        <v>213</v>
      </c>
      <c r="J234" s="159">
        <v>1037.56</v>
      </c>
      <c r="K234" s="159">
        <v>1034.97</v>
      </c>
      <c r="L234" s="161">
        <v>2.5000000000000001E-3</v>
      </c>
      <c r="M234" s="158"/>
      <c r="N234" s="142">
        <v>55</v>
      </c>
      <c r="O234" s="142" t="s">
        <v>430</v>
      </c>
      <c r="P234" s="142" t="s">
        <v>257</v>
      </c>
      <c r="Q234" s="142">
        <v>15.4</v>
      </c>
      <c r="R234" s="142">
        <v>64</v>
      </c>
      <c r="S234" s="171">
        <v>0.99</v>
      </c>
      <c r="T234" s="142" t="s">
        <v>260</v>
      </c>
      <c r="U234" s="142" t="s">
        <v>476</v>
      </c>
      <c r="V234" s="142" t="s">
        <v>261</v>
      </c>
      <c r="W234" s="142">
        <v>25</v>
      </c>
      <c r="X234" s="142" t="s">
        <v>477</v>
      </c>
      <c r="Y234" s="168" t="s">
        <v>265</v>
      </c>
      <c r="Z234" s="168" t="s">
        <v>227</v>
      </c>
      <c r="AA234" s="142" t="s">
        <v>227</v>
      </c>
      <c r="AB234" s="142" t="s">
        <v>227</v>
      </c>
      <c r="AC234" s="142" t="s">
        <v>227</v>
      </c>
      <c r="AD234" s="142" t="s">
        <v>478</v>
      </c>
      <c r="AE234" s="142" t="s">
        <v>479</v>
      </c>
      <c r="AF234" s="142" t="s">
        <v>480</v>
      </c>
      <c r="AG234" s="142" t="s">
        <v>227</v>
      </c>
      <c r="AH234" s="142" t="s">
        <v>265</v>
      </c>
    </row>
    <row r="235" spans="1:34" ht="19.5" customHeight="1" x14ac:dyDescent="0.3">
      <c r="A235" s="157" t="s">
        <v>148</v>
      </c>
      <c r="B235" s="158" t="s">
        <v>149</v>
      </c>
      <c r="C235" s="158" t="s">
        <v>4316</v>
      </c>
      <c r="D235" s="158" t="s">
        <v>4414</v>
      </c>
      <c r="E235" s="158" t="s">
        <v>520</v>
      </c>
      <c r="F235" s="158" t="s">
        <v>521</v>
      </c>
      <c r="G235" s="158" t="s">
        <v>522</v>
      </c>
      <c r="H235" s="158" t="s">
        <v>523</v>
      </c>
      <c r="I235" s="158" t="s">
        <v>213</v>
      </c>
      <c r="J235" s="159">
        <v>2469.15</v>
      </c>
      <c r="K235" s="159">
        <v>2462.98</v>
      </c>
      <c r="L235" s="161">
        <v>2.5000000000000001E-3</v>
      </c>
      <c r="M235" s="158"/>
      <c r="N235" s="142">
        <v>55</v>
      </c>
      <c r="O235" s="142" t="s">
        <v>430</v>
      </c>
      <c r="P235" s="142" t="s">
        <v>257</v>
      </c>
      <c r="Q235" s="142">
        <v>15.4</v>
      </c>
      <c r="R235" s="142">
        <v>64</v>
      </c>
      <c r="S235" s="171">
        <v>0.99</v>
      </c>
      <c r="T235" s="142" t="s">
        <v>260</v>
      </c>
      <c r="U235" s="142">
        <v>2</v>
      </c>
      <c r="V235" s="142" t="s">
        <v>261</v>
      </c>
      <c r="W235" s="142">
        <v>25</v>
      </c>
      <c r="X235" s="142" t="s">
        <v>477</v>
      </c>
      <c r="Y235" s="168" t="s">
        <v>265</v>
      </c>
      <c r="Z235" s="168" t="s">
        <v>227</v>
      </c>
      <c r="AA235" s="142" t="s">
        <v>227</v>
      </c>
      <c r="AB235" s="142" t="s">
        <v>227</v>
      </c>
      <c r="AC235" s="142" t="s">
        <v>227</v>
      </c>
      <c r="AD235" s="142" t="s">
        <v>478</v>
      </c>
      <c r="AE235" s="142" t="s">
        <v>479</v>
      </c>
      <c r="AF235" s="142" t="s">
        <v>480</v>
      </c>
      <c r="AG235" s="142" t="s">
        <v>227</v>
      </c>
      <c r="AH235" s="142" t="s">
        <v>265</v>
      </c>
    </row>
    <row r="236" spans="1:34" ht="19.5" customHeight="1" x14ac:dyDescent="0.3">
      <c r="A236" s="157" t="s">
        <v>148</v>
      </c>
      <c r="B236" s="158" t="s">
        <v>149</v>
      </c>
      <c r="C236" s="158" t="s">
        <v>4316</v>
      </c>
      <c r="D236" s="158" t="s">
        <v>4414</v>
      </c>
      <c r="E236" s="158" t="s">
        <v>524</v>
      </c>
      <c r="F236" s="158" t="s">
        <v>525</v>
      </c>
      <c r="G236" s="158" t="s">
        <v>526</v>
      </c>
      <c r="H236" s="158" t="s">
        <v>527</v>
      </c>
      <c r="I236" s="158" t="s">
        <v>213</v>
      </c>
      <c r="J236" s="159">
        <v>1144.6300000000001</v>
      </c>
      <c r="K236" s="159">
        <v>1141.77</v>
      </c>
      <c r="L236" s="161">
        <v>2.5000000000000001E-3</v>
      </c>
      <c r="M236" s="158"/>
      <c r="N236" s="142">
        <v>55</v>
      </c>
      <c r="O236" s="142" t="s">
        <v>430</v>
      </c>
      <c r="P236" s="142" t="s">
        <v>257</v>
      </c>
      <c r="Q236" s="142">
        <v>15.4</v>
      </c>
      <c r="R236" s="142">
        <v>64</v>
      </c>
      <c r="S236" s="171">
        <v>0.99</v>
      </c>
      <c r="T236" s="142" t="s">
        <v>260</v>
      </c>
      <c r="U236" s="142">
        <v>1</v>
      </c>
      <c r="V236" s="142" t="s">
        <v>261</v>
      </c>
      <c r="W236" s="142">
        <v>25</v>
      </c>
      <c r="X236" s="142" t="s">
        <v>477</v>
      </c>
      <c r="Y236" s="168" t="s">
        <v>265</v>
      </c>
      <c r="Z236" s="168" t="s">
        <v>227</v>
      </c>
      <c r="AA236" s="142" t="s">
        <v>227</v>
      </c>
      <c r="AB236" s="142" t="s">
        <v>227</v>
      </c>
      <c r="AC236" s="142" t="s">
        <v>227</v>
      </c>
      <c r="AD236" s="142" t="s">
        <v>289</v>
      </c>
      <c r="AE236" s="142" t="s">
        <v>479</v>
      </c>
      <c r="AF236" s="142" t="s">
        <v>480</v>
      </c>
      <c r="AG236" s="142" t="s">
        <v>227</v>
      </c>
      <c r="AH236" s="142" t="s">
        <v>265</v>
      </c>
    </row>
    <row r="237" spans="1:34" ht="19.5" customHeight="1" x14ac:dyDescent="0.3">
      <c r="A237" s="157" t="s">
        <v>148</v>
      </c>
      <c r="B237" s="158" t="s">
        <v>149</v>
      </c>
      <c r="C237" s="158" t="s">
        <v>4316</v>
      </c>
      <c r="D237" s="158" t="s">
        <v>4414</v>
      </c>
      <c r="E237" s="158" t="s">
        <v>528</v>
      </c>
      <c r="F237" s="158" t="s">
        <v>529</v>
      </c>
      <c r="G237" s="158" t="s">
        <v>530</v>
      </c>
      <c r="H237" s="158" t="s">
        <v>531</v>
      </c>
      <c r="I237" s="158" t="s">
        <v>213</v>
      </c>
      <c r="J237" s="159">
        <v>2683.3</v>
      </c>
      <c r="K237" s="159">
        <v>2676.59</v>
      </c>
      <c r="L237" s="161">
        <v>2.5000000000000001E-3</v>
      </c>
      <c r="M237" s="158"/>
      <c r="N237" s="142">
        <v>55</v>
      </c>
      <c r="O237" s="142" t="s">
        <v>430</v>
      </c>
      <c r="P237" s="142" t="s">
        <v>257</v>
      </c>
      <c r="Q237" s="142">
        <v>15.4</v>
      </c>
      <c r="R237" s="142">
        <v>64</v>
      </c>
      <c r="S237" s="171">
        <v>0.99</v>
      </c>
      <c r="T237" s="142" t="s">
        <v>260</v>
      </c>
      <c r="U237" s="142">
        <v>2</v>
      </c>
      <c r="V237" s="142" t="s">
        <v>261</v>
      </c>
      <c r="W237" s="142">
        <v>25</v>
      </c>
      <c r="X237" s="142" t="s">
        <v>477</v>
      </c>
      <c r="Y237" s="168" t="s">
        <v>265</v>
      </c>
      <c r="Z237" s="168" t="s">
        <v>227</v>
      </c>
      <c r="AA237" s="142" t="s">
        <v>227</v>
      </c>
      <c r="AB237" s="142" t="s">
        <v>227</v>
      </c>
      <c r="AC237" s="142" t="s">
        <v>227</v>
      </c>
      <c r="AD237" s="142" t="s">
        <v>478</v>
      </c>
      <c r="AE237" s="142" t="s">
        <v>479</v>
      </c>
      <c r="AF237" s="142" t="s">
        <v>480</v>
      </c>
      <c r="AG237" s="142" t="s">
        <v>227</v>
      </c>
      <c r="AH237" s="142" t="s">
        <v>265</v>
      </c>
    </row>
    <row r="238" spans="1:34" ht="19.5" customHeight="1" x14ac:dyDescent="0.3">
      <c r="A238" s="157" t="s">
        <v>148</v>
      </c>
      <c r="B238" s="158" t="s">
        <v>149</v>
      </c>
      <c r="C238" s="158" t="s">
        <v>4316</v>
      </c>
      <c r="D238" s="158" t="s">
        <v>4414</v>
      </c>
      <c r="E238" s="158" t="s">
        <v>532</v>
      </c>
      <c r="F238" s="158" t="s">
        <v>533</v>
      </c>
      <c r="G238" s="158" t="s">
        <v>534</v>
      </c>
      <c r="H238" s="158" t="s">
        <v>535</v>
      </c>
      <c r="I238" s="158" t="s">
        <v>213</v>
      </c>
      <c r="J238" s="159">
        <v>2219.73</v>
      </c>
      <c r="K238" s="159">
        <v>2214.1799999999998</v>
      </c>
      <c r="L238" s="161">
        <v>2.5000000000000001E-3</v>
      </c>
      <c r="M238" s="158"/>
      <c r="N238" s="142">
        <v>55</v>
      </c>
      <c r="O238" s="142" t="s">
        <v>430</v>
      </c>
      <c r="P238" s="142" t="s">
        <v>257</v>
      </c>
      <c r="Q238" s="142">
        <v>19.2</v>
      </c>
      <c r="R238" s="142">
        <v>80</v>
      </c>
      <c r="S238" s="171">
        <v>0.99</v>
      </c>
      <c r="T238" s="142" t="s">
        <v>260</v>
      </c>
      <c r="U238" s="142" t="s">
        <v>476</v>
      </c>
      <c r="V238" s="142" t="s">
        <v>261</v>
      </c>
      <c r="W238" s="142">
        <v>25</v>
      </c>
      <c r="X238" s="142" t="s">
        <v>477</v>
      </c>
      <c r="Y238" s="168" t="s">
        <v>265</v>
      </c>
      <c r="Z238" s="168" t="s">
        <v>227</v>
      </c>
      <c r="AA238" s="142" t="s">
        <v>227</v>
      </c>
      <c r="AB238" s="142" t="s">
        <v>227</v>
      </c>
      <c r="AC238" s="142" t="s">
        <v>227</v>
      </c>
      <c r="AD238" s="142" t="s">
        <v>478</v>
      </c>
      <c r="AE238" s="142" t="s">
        <v>479</v>
      </c>
      <c r="AF238" s="142" t="s">
        <v>480</v>
      </c>
      <c r="AG238" s="142" t="s">
        <v>227</v>
      </c>
      <c r="AH238" s="142" t="s">
        <v>265</v>
      </c>
    </row>
    <row r="239" spans="1:34" ht="19.5" customHeight="1" x14ac:dyDescent="0.3">
      <c r="A239" s="157" t="s">
        <v>148</v>
      </c>
      <c r="B239" s="158" t="s">
        <v>149</v>
      </c>
      <c r="C239" s="158" t="s">
        <v>4316</v>
      </c>
      <c r="D239" s="158" t="s">
        <v>4414</v>
      </c>
      <c r="E239" s="158"/>
      <c r="F239" s="158" t="s">
        <v>536</v>
      </c>
      <c r="G239" s="158" t="s">
        <v>537</v>
      </c>
      <c r="H239" s="158" t="s">
        <v>538</v>
      </c>
      <c r="I239" s="158" t="s">
        <v>213</v>
      </c>
      <c r="J239" s="159">
        <v>559.16999999999996</v>
      </c>
      <c r="K239" s="159">
        <v>557.77</v>
      </c>
      <c r="L239" s="161">
        <v>2.5000000000000001E-3</v>
      </c>
      <c r="M239" s="158"/>
      <c r="N239" s="142">
        <v>75</v>
      </c>
      <c r="O239" s="142" t="s">
        <v>430</v>
      </c>
      <c r="P239" s="142" t="s">
        <v>257</v>
      </c>
      <c r="Q239" s="142">
        <v>3.5</v>
      </c>
      <c r="R239" s="142">
        <v>15</v>
      </c>
      <c r="S239" s="171">
        <v>0.99</v>
      </c>
      <c r="T239" s="142" t="s">
        <v>265</v>
      </c>
      <c r="U239" s="142">
        <v>1</v>
      </c>
      <c r="V239" s="142" t="s">
        <v>261</v>
      </c>
      <c r="W239" s="142">
        <v>25</v>
      </c>
      <c r="X239" s="142" t="s">
        <v>477</v>
      </c>
      <c r="Y239" s="168" t="s">
        <v>265</v>
      </c>
      <c r="Z239" s="168" t="s">
        <v>227</v>
      </c>
      <c r="AA239" s="142" t="s">
        <v>227</v>
      </c>
      <c r="AB239" s="142" t="s">
        <v>227</v>
      </c>
      <c r="AC239" s="142" t="s">
        <v>227</v>
      </c>
      <c r="AD239" s="142" t="s">
        <v>289</v>
      </c>
      <c r="AE239" s="142" t="s">
        <v>479</v>
      </c>
      <c r="AF239" s="142" t="s">
        <v>539</v>
      </c>
      <c r="AG239" s="142" t="s">
        <v>227</v>
      </c>
      <c r="AH239" s="142" t="s">
        <v>265</v>
      </c>
    </row>
    <row r="240" spans="1:34" ht="19.5" customHeight="1" x14ac:dyDescent="0.3">
      <c r="A240" s="157" t="s">
        <v>148</v>
      </c>
      <c r="B240" s="158" t="s">
        <v>149</v>
      </c>
      <c r="C240" s="158" t="s">
        <v>4316</v>
      </c>
      <c r="D240" s="158" t="s">
        <v>4414</v>
      </c>
      <c r="E240" s="158"/>
      <c r="F240" s="158" t="s">
        <v>540</v>
      </c>
      <c r="G240" s="158" t="s">
        <v>541</v>
      </c>
      <c r="H240" s="158" t="s">
        <v>542</v>
      </c>
      <c r="I240" s="158" t="s">
        <v>213</v>
      </c>
      <c r="J240" s="159">
        <v>809.72</v>
      </c>
      <c r="K240" s="159">
        <v>807.7</v>
      </c>
      <c r="L240" s="161">
        <v>2.5000000000000001E-3</v>
      </c>
      <c r="M240" s="158"/>
      <c r="N240" s="142">
        <v>75</v>
      </c>
      <c r="O240" s="142" t="s">
        <v>430</v>
      </c>
      <c r="P240" s="142" t="s">
        <v>257</v>
      </c>
      <c r="Q240" s="142">
        <v>3.5</v>
      </c>
      <c r="R240" s="142">
        <v>15</v>
      </c>
      <c r="S240" s="171">
        <v>0.99</v>
      </c>
      <c r="T240" s="142" t="s">
        <v>265</v>
      </c>
      <c r="U240" s="142">
        <v>1</v>
      </c>
      <c r="V240" s="142" t="s">
        <v>261</v>
      </c>
      <c r="W240" s="142">
        <v>25</v>
      </c>
      <c r="X240" s="142" t="s">
        <v>477</v>
      </c>
      <c r="Y240" s="168" t="s">
        <v>265</v>
      </c>
      <c r="Z240" s="168" t="s">
        <v>227</v>
      </c>
      <c r="AA240" s="142" t="s">
        <v>227</v>
      </c>
      <c r="AB240" s="142" t="s">
        <v>227</v>
      </c>
      <c r="AC240" s="142" t="s">
        <v>227</v>
      </c>
      <c r="AD240" s="142" t="s">
        <v>289</v>
      </c>
      <c r="AE240" s="142" t="s">
        <v>479</v>
      </c>
      <c r="AF240" s="142" t="s">
        <v>543</v>
      </c>
      <c r="AG240" s="142" t="s">
        <v>227</v>
      </c>
      <c r="AH240" s="142" t="s">
        <v>265</v>
      </c>
    </row>
    <row r="241" spans="1:34" ht="19.5" customHeight="1" x14ac:dyDescent="0.3">
      <c r="A241" s="157" t="s">
        <v>148</v>
      </c>
      <c r="B241" s="158" t="s">
        <v>149</v>
      </c>
      <c r="C241" s="158" t="s">
        <v>4316</v>
      </c>
      <c r="D241" s="158" t="s">
        <v>4414</v>
      </c>
      <c r="E241" s="158" t="s">
        <v>544</v>
      </c>
      <c r="F241" s="158" t="s">
        <v>545</v>
      </c>
      <c r="G241" s="158" t="s">
        <v>546</v>
      </c>
      <c r="H241" s="158" t="s">
        <v>547</v>
      </c>
      <c r="I241" s="158" t="s">
        <v>213</v>
      </c>
      <c r="J241" s="159">
        <v>1782.41</v>
      </c>
      <c r="K241" s="159">
        <v>1777.95</v>
      </c>
      <c r="L241" s="161">
        <v>2.5000000000000001E-3</v>
      </c>
      <c r="M241" s="158"/>
      <c r="N241" s="142">
        <v>75</v>
      </c>
      <c r="O241" s="142" t="s">
        <v>430</v>
      </c>
      <c r="P241" s="142" t="s">
        <v>257</v>
      </c>
      <c r="Q241" s="142">
        <v>7.4</v>
      </c>
      <c r="R241" s="142">
        <v>32</v>
      </c>
      <c r="S241" s="171">
        <v>0.99</v>
      </c>
      <c r="T241" s="142" t="s">
        <v>265</v>
      </c>
      <c r="U241" s="142">
        <v>1</v>
      </c>
      <c r="V241" s="142" t="s">
        <v>261</v>
      </c>
      <c r="W241" s="142">
        <v>25</v>
      </c>
      <c r="X241" s="142" t="s">
        <v>477</v>
      </c>
      <c r="Y241" s="168" t="s">
        <v>265</v>
      </c>
      <c r="Z241" s="168" t="s">
        <v>227</v>
      </c>
      <c r="AA241" s="142" t="s">
        <v>227</v>
      </c>
      <c r="AB241" s="142" t="s">
        <v>227</v>
      </c>
      <c r="AC241" s="142" t="s">
        <v>227</v>
      </c>
      <c r="AD241" s="142" t="s">
        <v>289</v>
      </c>
      <c r="AE241" s="142" t="s">
        <v>479</v>
      </c>
      <c r="AF241" s="142" t="s">
        <v>548</v>
      </c>
      <c r="AG241" s="142" t="s">
        <v>227</v>
      </c>
      <c r="AH241" s="142" t="s">
        <v>265</v>
      </c>
    </row>
    <row r="242" spans="1:34" ht="19.5" customHeight="1" x14ac:dyDescent="0.3">
      <c r="A242" s="157" t="s">
        <v>148</v>
      </c>
      <c r="B242" s="158" t="s">
        <v>149</v>
      </c>
      <c r="C242" s="158" t="s">
        <v>4316</v>
      </c>
      <c r="D242" s="158" t="s">
        <v>4414</v>
      </c>
      <c r="E242" s="158" t="s">
        <v>549</v>
      </c>
      <c r="F242" s="158" t="s">
        <v>550</v>
      </c>
      <c r="G242" s="158" t="s">
        <v>551</v>
      </c>
      <c r="H242" s="158" t="s">
        <v>552</v>
      </c>
      <c r="I242" s="158" t="s">
        <v>213</v>
      </c>
      <c r="J242" s="159">
        <v>1884.26</v>
      </c>
      <c r="K242" s="159">
        <v>1879.55</v>
      </c>
      <c r="L242" s="161">
        <v>2.5000000000000001E-3</v>
      </c>
      <c r="M242" s="158"/>
      <c r="N242" s="142">
        <v>75</v>
      </c>
      <c r="O242" s="142" t="s">
        <v>430</v>
      </c>
      <c r="P242" s="142" t="s">
        <v>257</v>
      </c>
      <c r="Q242" s="142">
        <v>7.4</v>
      </c>
      <c r="R242" s="142">
        <v>32</v>
      </c>
      <c r="S242" s="171">
        <v>0.99</v>
      </c>
      <c r="T242" s="142" t="s">
        <v>265</v>
      </c>
      <c r="U242" s="142">
        <v>1</v>
      </c>
      <c r="V242" s="142" t="s">
        <v>261</v>
      </c>
      <c r="W242" s="142">
        <v>25</v>
      </c>
      <c r="X242" s="142" t="s">
        <v>477</v>
      </c>
      <c r="Y242" s="168" t="s">
        <v>265</v>
      </c>
      <c r="Z242" s="168" t="s">
        <v>227</v>
      </c>
      <c r="AA242" s="142" t="s">
        <v>227</v>
      </c>
      <c r="AB242" s="142" t="s">
        <v>227</v>
      </c>
      <c r="AC242" s="142" t="s">
        <v>227</v>
      </c>
      <c r="AD242" s="142" t="s">
        <v>289</v>
      </c>
      <c r="AE242" s="142" t="s">
        <v>479</v>
      </c>
      <c r="AF242" s="142" t="s">
        <v>553</v>
      </c>
      <c r="AG242" s="142" t="s">
        <v>227</v>
      </c>
      <c r="AH242" s="142" t="s">
        <v>265</v>
      </c>
    </row>
    <row r="243" spans="1:34" ht="19.5" customHeight="1" x14ac:dyDescent="0.3">
      <c r="A243" s="157" t="s">
        <v>148</v>
      </c>
      <c r="B243" s="158" t="s">
        <v>149</v>
      </c>
      <c r="C243" s="158" t="s">
        <v>817</v>
      </c>
      <c r="D243" s="158" t="s">
        <v>4414</v>
      </c>
      <c r="E243" s="158" t="s">
        <v>555</v>
      </c>
      <c r="F243" s="158" t="s">
        <v>556</v>
      </c>
      <c r="G243" s="158" t="s">
        <v>557</v>
      </c>
      <c r="H243" s="158" t="s">
        <v>558</v>
      </c>
      <c r="I243" s="158" t="s">
        <v>213</v>
      </c>
      <c r="J243" s="159">
        <v>2926.95</v>
      </c>
      <c r="K243" s="159">
        <v>2809.87</v>
      </c>
      <c r="L243" s="160">
        <v>0.04</v>
      </c>
      <c r="M243" s="158" t="s">
        <v>559</v>
      </c>
      <c r="N243" s="142">
        <v>55</v>
      </c>
      <c r="O243" s="142" t="s">
        <v>430</v>
      </c>
      <c r="P243" s="142" t="s">
        <v>415</v>
      </c>
      <c r="Q243" s="170">
        <v>7.7</v>
      </c>
      <c r="R243" s="164">
        <v>32</v>
      </c>
      <c r="S243" s="161">
        <v>0.99</v>
      </c>
      <c r="T243" s="164" t="s">
        <v>260</v>
      </c>
      <c r="U243" s="164" t="s">
        <v>476</v>
      </c>
      <c r="V243" s="164" t="s">
        <v>261</v>
      </c>
      <c r="W243" s="164">
        <v>25</v>
      </c>
      <c r="X243" s="142" t="s">
        <v>560</v>
      </c>
      <c r="Y243" s="168" t="s">
        <v>265</v>
      </c>
      <c r="Z243" s="168" t="s">
        <v>227</v>
      </c>
      <c r="AA243" s="142" t="s">
        <v>260</v>
      </c>
      <c r="AB243" s="142"/>
      <c r="AC243" s="142" t="s">
        <v>265</v>
      </c>
      <c r="AD243" s="142" t="s">
        <v>478</v>
      </c>
      <c r="AE243" s="142" t="s">
        <v>561</v>
      </c>
      <c r="AF243" s="142" t="s">
        <v>562</v>
      </c>
      <c r="AG243" s="142" t="s">
        <v>560</v>
      </c>
      <c r="AH243" s="142" t="s">
        <v>563</v>
      </c>
    </row>
    <row r="244" spans="1:34" ht="19.5" customHeight="1" x14ac:dyDescent="0.25">
      <c r="A244" s="157" t="s">
        <v>148</v>
      </c>
      <c r="B244" s="158" t="s">
        <v>149</v>
      </c>
      <c r="C244" s="158" t="s">
        <v>817</v>
      </c>
      <c r="D244" s="158" t="s">
        <v>4416</v>
      </c>
      <c r="E244" s="158" t="s">
        <v>564</v>
      </c>
      <c r="F244" s="158" t="s">
        <v>565</v>
      </c>
      <c r="G244" s="158" t="s">
        <v>566</v>
      </c>
      <c r="H244" s="158" t="s">
        <v>567</v>
      </c>
      <c r="I244" s="158" t="s">
        <v>213</v>
      </c>
      <c r="J244" s="159">
        <v>1866.09</v>
      </c>
      <c r="K244" s="159">
        <v>1791.45</v>
      </c>
      <c r="L244" s="160">
        <v>0.04</v>
      </c>
      <c r="M244" s="158" t="s">
        <v>559</v>
      </c>
      <c r="N244" s="142">
        <v>55</v>
      </c>
      <c r="O244" s="142" t="s">
        <v>430</v>
      </c>
      <c r="P244" s="142" t="s">
        <v>257</v>
      </c>
      <c r="Q244" s="170">
        <v>7.7</v>
      </c>
      <c r="R244" s="164">
        <v>32</v>
      </c>
      <c r="S244" s="161">
        <v>0.99</v>
      </c>
      <c r="T244" s="164" t="s">
        <v>260</v>
      </c>
      <c r="U244" s="164" t="s">
        <v>476</v>
      </c>
      <c r="V244" s="164" t="s">
        <v>261</v>
      </c>
      <c r="W244" s="164">
        <v>25</v>
      </c>
      <c r="X244" s="142" t="s">
        <v>568</v>
      </c>
      <c r="Y244" s="142" t="s">
        <v>260</v>
      </c>
      <c r="Z244" s="142" t="s">
        <v>569</v>
      </c>
      <c r="AA244" s="142" t="s">
        <v>260</v>
      </c>
      <c r="AB244" s="142"/>
      <c r="AC244" s="142" t="s">
        <v>265</v>
      </c>
      <c r="AD244" s="142" t="s">
        <v>478</v>
      </c>
      <c r="AE244" s="142" t="s">
        <v>561</v>
      </c>
      <c r="AF244" s="142" t="s">
        <v>562</v>
      </c>
      <c r="AG244" s="142" t="s">
        <v>568</v>
      </c>
      <c r="AH244" s="142" t="s">
        <v>563</v>
      </c>
    </row>
    <row r="245" spans="1:34" ht="19.5" customHeight="1" x14ac:dyDescent="0.25">
      <c r="A245" s="157" t="s">
        <v>148</v>
      </c>
      <c r="B245" s="158" t="s">
        <v>149</v>
      </c>
      <c r="C245" s="158" t="s">
        <v>817</v>
      </c>
      <c r="D245" s="158" t="s">
        <v>4416</v>
      </c>
      <c r="E245" s="158" t="s">
        <v>570</v>
      </c>
      <c r="F245" s="158" t="s">
        <v>571</v>
      </c>
      <c r="G245" s="158" t="s">
        <v>572</v>
      </c>
      <c r="H245" s="158" t="s">
        <v>573</v>
      </c>
      <c r="I245" s="158" t="s">
        <v>213</v>
      </c>
      <c r="J245" s="159">
        <v>1175.52</v>
      </c>
      <c r="K245" s="159">
        <v>1128.5</v>
      </c>
      <c r="L245" s="160">
        <v>0.04</v>
      </c>
      <c r="M245" s="158" t="s">
        <v>559</v>
      </c>
      <c r="N245" s="142">
        <v>55</v>
      </c>
      <c r="O245" s="142" t="s">
        <v>430</v>
      </c>
      <c r="P245" s="142" t="s">
        <v>257</v>
      </c>
      <c r="Q245" s="170">
        <v>19.2</v>
      </c>
      <c r="R245" s="164">
        <v>80</v>
      </c>
      <c r="S245" s="161">
        <v>0.995</v>
      </c>
      <c r="T245" s="164" t="s">
        <v>260</v>
      </c>
      <c r="U245" s="164" t="s">
        <v>476</v>
      </c>
      <c r="V245" s="164" t="s">
        <v>261</v>
      </c>
      <c r="W245" s="164">
        <v>25</v>
      </c>
      <c r="X245" s="142" t="s">
        <v>568</v>
      </c>
      <c r="Y245" s="142" t="s">
        <v>260</v>
      </c>
      <c r="Z245" s="142" t="s">
        <v>569</v>
      </c>
      <c r="AA245" s="142" t="s">
        <v>260</v>
      </c>
      <c r="AB245" s="142"/>
      <c r="AC245" s="142" t="s">
        <v>265</v>
      </c>
      <c r="AD245" s="142" t="s">
        <v>478</v>
      </c>
      <c r="AE245" s="142" t="s">
        <v>561</v>
      </c>
      <c r="AF245" s="142" t="s">
        <v>562</v>
      </c>
      <c r="AG245" s="142" t="s">
        <v>568</v>
      </c>
      <c r="AH245" s="142" t="s">
        <v>563</v>
      </c>
    </row>
    <row r="246" spans="1:34" ht="19.5" customHeight="1" x14ac:dyDescent="0.25">
      <c r="A246" s="157" t="s">
        <v>148</v>
      </c>
      <c r="B246" s="158" t="s">
        <v>149</v>
      </c>
      <c r="C246" s="158" t="s">
        <v>574</v>
      </c>
      <c r="D246" s="158" t="s">
        <v>4417</v>
      </c>
      <c r="E246" s="158" t="s">
        <v>575</v>
      </c>
      <c r="F246" s="158" t="s">
        <v>576</v>
      </c>
      <c r="G246" s="158" t="s">
        <v>577</v>
      </c>
      <c r="H246" s="158" t="s">
        <v>578</v>
      </c>
      <c r="I246" s="158" t="s">
        <v>213</v>
      </c>
      <c r="J246" s="159">
        <v>2410.39</v>
      </c>
      <c r="K246" s="159">
        <v>2362.1799999999998</v>
      </c>
      <c r="L246" s="160">
        <v>0.02</v>
      </c>
      <c r="M246" s="158" t="s">
        <v>579</v>
      </c>
      <c r="N246" s="142">
        <v>55</v>
      </c>
      <c r="O246" s="142" t="s">
        <v>430</v>
      </c>
      <c r="P246" s="142" t="s">
        <v>257</v>
      </c>
      <c r="Q246" s="142">
        <v>7.2</v>
      </c>
      <c r="R246" s="142">
        <v>30</v>
      </c>
      <c r="S246" s="171">
        <v>0.99</v>
      </c>
      <c r="T246" s="142" t="s">
        <v>265</v>
      </c>
      <c r="U246" s="142" t="s">
        <v>476</v>
      </c>
      <c r="V246" s="142" t="s">
        <v>261</v>
      </c>
      <c r="W246" s="142">
        <v>19</v>
      </c>
      <c r="X246" s="142" t="s">
        <v>580</v>
      </c>
      <c r="Y246" s="142" t="s">
        <v>260</v>
      </c>
      <c r="Z246" s="142" t="s">
        <v>581</v>
      </c>
      <c r="AA246" s="142" t="s">
        <v>260</v>
      </c>
      <c r="AB246" s="142"/>
      <c r="AC246" s="142" t="s">
        <v>265</v>
      </c>
      <c r="AD246" s="142" t="s">
        <v>289</v>
      </c>
      <c r="AE246" s="142" t="s">
        <v>582</v>
      </c>
      <c r="AF246" s="142" t="s">
        <v>583</v>
      </c>
      <c r="AG246" s="142" t="s">
        <v>580</v>
      </c>
      <c r="AH246" s="142" t="s">
        <v>440</v>
      </c>
    </row>
    <row r="247" spans="1:34" ht="19.5" customHeight="1" x14ac:dyDescent="0.25">
      <c r="A247" s="157" t="s">
        <v>148</v>
      </c>
      <c r="B247" s="158" t="s">
        <v>149</v>
      </c>
      <c r="C247" s="158" t="s">
        <v>574</v>
      </c>
      <c r="D247" s="158" t="s">
        <v>4417</v>
      </c>
      <c r="E247" s="158" t="s">
        <v>584</v>
      </c>
      <c r="F247" s="158" t="s">
        <v>585</v>
      </c>
      <c r="G247" s="158" t="s">
        <v>586</v>
      </c>
      <c r="H247" s="158" t="s">
        <v>587</v>
      </c>
      <c r="I247" s="158" t="s">
        <v>213</v>
      </c>
      <c r="J247" s="159">
        <v>3422.48</v>
      </c>
      <c r="K247" s="159">
        <v>3354.03</v>
      </c>
      <c r="L247" s="160">
        <v>0.02</v>
      </c>
      <c r="M247" s="158" t="s">
        <v>579</v>
      </c>
      <c r="N247" s="142">
        <v>55</v>
      </c>
      <c r="O247" s="142" t="s">
        <v>430</v>
      </c>
      <c r="P247" s="142" t="s">
        <v>257</v>
      </c>
      <c r="Q247" s="142">
        <v>7.2</v>
      </c>
      <c r="R247" s="142">
        <v>30</v>
      </c>
      <c r="S247" s="171">
        <v>0.99</v>
      </c>
      <c r="T247" s="142" t="s">
        <v>265</v>
      </c>
      <c r="U247" s="142">
        <v>1</v>
      </c>
      <c r="V247" s="142" t="s">
        <v>261</v>
      </c>
      <c r="W247" s="142">
        <v>19</v>
      </c>
      <c r="X247" s="142" t="s">
        <v>580</v>
      </c>
      <c r="Y247" s="142" t="s">
        <v>260</v>
      </c>
      <c r="Z247" s="142" t="s">
        <v>581</v>
      </c>
      <c r="AA247" s="142" t="s">
        <v>260</v>
      </c>
      <c r="AB247" s="142"/>
      <c r="AC247" s="142" t="s">
        <v>265</v>
      </c>
      <c r="AD247" s="142" t="s">
        <v>588</v>
      </c>
      <c r="AE247" s="142" t="s">
        <v>582</v>
      </c>
      <c r="AF247" s="142" t="s">
        <v>583</v>
      </c>
      <c r="AG247" s="142" t="s">
        <v>580</v>
      </c>
      <c r="AH247" s="142" t="s">
        <v>440</v>
      </c>
    </row>
    <row r="248" spans="1:34" ht="19.5" customHeight="1" x14ac:dyDescent="0.25">
      <c r="A248" s="157" t="s">
        <v>148</v>
      </c>
      <c r="B248" s="158" t="s">
        <v>149</v>
      </c>
      <c r="C248" s="158" t="s">
        <v>574</v>
      </c>
      <c r="D248" s="158" t="s">
        <v>4417</v>
      </c>
      <c r="E248" s="158" t="s">
        <v>589</v>
      </c>
      <c r="F248" s="158" t="s">
        <v>590</v>
      </c>
      <c r="G248" s="158" t="s">
        <v>591</v>
      </c>
      <c r="H248" s="158" t="s">
        <v>592</v>
      </c>
      <c r="I248" s="158" t="s">
        <v>213</v>
      </c>
      <c r="J248" s="159">
        <v>4788.3100000000004</v>
      </c>
      <c r="K248" s="159">
        <v>4692.54</v>
      </c>
      <c r="L248" s="160">
        <v>0.02</v>
      </c>
      <c r="M248" s="158" t="s">
        <v>579</v>
      </c>
      <c r="N248" s="142">
        <v>55</v>
      </c>
      <c r="O248" s="142" t="s">
        <v>430</v>
      </c>
      <c r="P248" s="142" t="s">
        <v>257</v>
      </c>
      <c r="Q248" s="142">
        <v>7.2</v>
      </c>
      <c r="R248" s="142">
        <v>30</v>
      </c>
      <c r="S248" s="171">
        <v>0.99</v>
      </c>
      <c r="T248" s="142" t="s">
        <v>265</v>
      </c>
      <c r="U248" s="142">
        <v>1</v>
      </c>
      <c r="V248" s="142" t="s">
        <v>261</v>
      </c>
      <c r="W248" s="142">
        <v>19</v>
      </c>
      <c r="X248" s="142" t="s">
        <v>593</v>
      </c>
      <c r="Y248" s="142" t="s">
        <v>260</v>
      </c>
      <c r="Z248" s="142" t="s">
        <v>581</v>
      </c>
      <c r="AA248" s="142" t="s">
        <v>260</v>
      </c>
      <c r="AB248" s="142"/>
      <c r="AC248" s="142" t="s">
        <v>265</v>
      </c>
      <c r="AD248" s="142" t="s">
        <v>588</v>
      </c>
      <c r="AE248" s="142" t="s">
        <v>582</v>
      </c>
      <c r="AF248" s="142" t="s">
        <v>583</v>
      </c>
      <c r="AG248" s="142" t="s">
        <v>593</v>
      </c>
      <c r="AH248" s="142" t="s">
        <v>440</v>
      </c>
    </row>
    <row r="249" spans="1:34" ht="19.5" customHeight="1" x14ac:dyDescent="0.25">
      <c r="A249" s="157" t="s">
        <v>148</v>
      </c>
      <c r="B249" s="158" t="s">
        <v>149</v>
      </c>
      <c r="C249" s="158" t="s">
        <v>594</v>
      </c>
      <c r="D249" s="158" t="s">
        <v>4415</v>
      </c>
      <c r="E249" s="158" t="s">
        <v>595</v>
      </c>
      <c r="F249" s="158" t="s">
        <v>595</v>
      </c>
      <c r="G249" s="158" t="s">
        <v>596</v>
      </c>
      <c r="H249" s="158" t="s">
        <v>597</v>
      </c>
      <c r="I249" s="158" t="s">
        <v>213</v>
      </c>
      <c r="J249" s="159">
        <v>6461.94</v>
      </c>
      <c r="K249" s="159">
        <v>6138.84</v>
      </c>
      <c r="L249" s="160">
        <v>0.05</v>
      </c>
      <c r="M249" s="158" t="s">
        <v>559</v>
      </c>
      <c r="N249" s="142">
        <v>55</v>
      </c>
      <c r="O249" s="142" t="s">
        <v>430</v>
      </c>
      <c r="P249" s="142" t="s">
        <v>233</v>
      </c>
      <c r="Q249" s="142">
        <v>7.2</v>
      </c>
      <c r="R249" s="142">
        <v>30</v>
      </c>
      <c r="S249" s="171">
        <v>0.99</v>
      </c>
      <c r="T249" s="142" t="s">
        <v>260</v>
      </c>
      <c r="U249" s="142">
        <v>2</v>
      </c>
      <c r="V249" s="142" t="s">
        <v>261</v>
      </c>
      <c r="W249" s="142">
        <v>18</v>
      </c>
      <c r="X249" s="142" t="s">
        <v>598</v>
      </c>
      <c r="Y249" s="142" t="s">
        <v>260</v>
      </c>
      <c r="Z249" s="142" t="s">
        <v>599</v>
      </c>
      <c r="AA249" s="142" t="s">
        <v>260</v>
      </c>
      <c r="AB249" s="142"/>
      <c r="AC249" s="142" t="s">
        <v>265</v>
      </c>
      <c r="AD249" s="142" t="s">
        <v>266</v>
      </c>
      <c r="AE249" s="142" t="s">
        <v>600</v>
      </c>
      <c r="AF249" s="142" t="s">
        <v>601</v>
      </c>
      <c r="AG249" s="142" t="s">
        <v>598</v>
      </c>
      <c r="AH249" s="142" t="s">
        <v>260</v>
      </c>
    </row>
    <row r="250" spans="1:34" ht="19.5" customHeight="1" x14ac:dyDescent="0.25">
      <c r="A250" s="157" t="s">
        <v>148</v>
      </c>
      <c r="B250" s="158" t="s">
        <v>149</v>
      </c>
      <c r="C250" s="158" t="s">
        <v>594</v>
      </c>
      <c r="D250" s="158" t="s">
        <v>4415</v>
      </c>
      <c r="E250" s="158" t="s">
        <v>602</v>
      </c>
      <c r="F250" s="158" t="s">
        <v>602</v>
      </c>
      <c r="G250" s="158" t="s">
        <v>603</v>
      </c>
      <c r="H250" s="158" t="s">
        <v>604</v>
      </c>
      <c r="I250" s="158" t="s">
        <v>213</v>
      </c>
      <c r="J250" s="159">
        <v>3237.33</v>
      </c>
      <c r="K250" s="159">
        <v>3075.46</v>
      </c>
      <c r="L250" s="160">
        <v>0.05</v>
      </c>
      <c r="M250" s="158" t="s">
        <v>559</v>
      </c>
      <c r="N250" s="142">
        <v>55</v>
      </c>
      <c r="O250" s="142" t="s">
        <v>430</v>
      </c>
      <c r="P250" s="142" t="s">
        <v>233</v>
      </c>
      <c r="Q250" s="142">
        <v>7.2</v>
      </c>
      <c r="R250" s="142">
        <v>30</v>
      </c>
      <c r="S250" s="171">
        <v>0.99</v>
      </c>
      <c r="T250" s="142" t="s">
        <v>260</v>
      </c>
      <c r="U250" s="142">
        <v>1</v>
      </c>
      <c r="V250" s="142" t="s">
        <v>261</v>
      </c>
      <c r="W250" s="142">
        <v>18</v>
      </c>
      <c r="X250" s="142" t="s">
        <v>598</v>
      </c>
      <c r="Y250" s="142" t="s">
        <v>260</v>
      </c>
      <c r="Z250" s="142" t="s">
        <v>599</v>
      </c>
      <c r="AA250" s="142" t="s">
        <v>260</v>
      </c>
      <c r="AB250" s="142"/>
      <c r="AC250" s="142" t="s">
        <v>265</v>
      </c>
      <c r="AD250" s="142" t="s">
        <v>266</v>
      </c>
      <c r="AE250" s="142" t="s">
        <v>605</v>
      </c>
      <c r="AF250" s="142" t="s">
        <v>601</v>
      </c>
      <c r="AG250" s="142" t="s">
        <v>598</v>
      </c>
      <c r="AH250" s="142" t="s">
        <v>260</v>
      </c>
    </row>
    <row r="251" spans="1:34" ht="19.5" customHeight="1" x14ac:dyDescent="0.25">
      <c r="A251" s="157" t="s">
        <v>148</v>
      </c>
      <c r="B251" s="158" t="s">
        <v>149</v>
      </c>
      <c r="C251" s="158" t="s">
        <v>594</v>
      </c>
      <c r="D251" s="158" t="s">
        <v>4415</v>
      </c>
      <c r="E251" s="158" t="s">
        <v>606</v>
      </c>
      <c r="F251" s="158" t="s">
        <v>606</v>
      </c>
      <c r="G251" s="158" t="s">
        <v>607</v>
      </c>
      <c r="H251" s="158" t="s">
        <v>608</v>
      </c>
      <c r="I251" s="158" t="s">
        <v>213</v>
      </c>
      <c r="J251" s="159">
        <v>3237.33</v>
      </c>
      <c r="K251" s="159">
        <v>3075.46</v>
      </c>
      <c r="L251" s="160">
        <v>0.05</v>
      </c>
      <c r="M251" s="158" t="s">
        <v>559</v>
      </c>
      <c r="N251" s="142">
        <v>55</v>
      </c>
      <c r="O251" s="142" t="s">
        <v>430</v>
      </c>
      <c r="P251" s="142" t="s">
        <v>233</v>
      </c>
      <c r="Q251" s="142">
        <v>7.2</v>
      </c>
      <c r="R251" s="142">
        <v>30</v>
      </c>
      <c r="S251" s="171">
        <v>0.99</v>
      </c>
      <c r="T251" s="142" t="s">
        <v>260</v>
      </c>
      <c r="U251" s="142">
        <v>1</v>
      </c>
      <c r="V251" s="142" t="s">
        <v>261</v>
      </c>
      <c r="W251" s="142">
        <v>18</v>
      </c>
      <c r="X251" s="142" t="s">
        <v>598</v>
      </c>
      <c r="Y251" s="142" t="s">
        <v>260</v>
      </c>
      <c r="Z251" s="142" t="s">
        <v>599</v>
      </c>
      <c r="AA251" s="142" t="s">
        <v>260</v>
      </c>
      <c r="AB251" s="142"/>
      <c r="AC251" s="142" t="s">
        <v>265</v>
      </c>
      <c r="AD251" s="142" t="s">
        <v>289</v>
      </c>
      <c r="AE251" s="142" t="s">
        <v>609</v>
      </c>
      <c r="AF251" s="142" t="s">
        <v>601</v>
      </c>
      <c r="AG251" s="142" t="s">
        <v>598</v>
      </c>
      <c r="AH251" s="142" t="s">
        <v>260</v>
      </c>
    </row>
    <row r="252" spans="1:34" ht="19.5" customHeight="1" x14ac:dyDescent="0.25">
      <c r="A252" s="157" t="s">
        <v>148</v>
      </c>
      <c r="B252" s="158" t="s">
        <v>149</v>
      </c>
      <c r="C252" s="158" t="s">
        <v>594</v>
      </c>
      <c r="D252" s="158" t="s">
        <v>4415</v>
      </c>
      <c r="E252" s="158" t="s">
        <v>610</v>
      </c>
      <c r="F252" s="158" t="s">
        <v>610</v>
      </c>
      <c r="G252" s="158" t="s">
        <v>611</v>
      </c>
      <c r="H252" s="158" t="s">
        <v>612</v>
      </c>
      <c r="I252" s="158" t="s">
        <v>213</v>
      </c>
      <c r="J252" s="159">
        <v>4131.42</v>
      </c>
      <c r="K252" s="159">
        <v>3924.85</v>
      </c>
      <c r="L252" s="160">
        <v>0.05</v>
      </c>
      <c r="M252" s="158" t="s">
        <v>559</v>
      </c>
      <c r="N252" s="142">
        <v>55</v>
      </c>
      <c r="O252" s="142" t="s">
        <v>430</v>
      </c>
      <c r="P252" s="142" t="s">
        <v>233</v>
      </c>
      <c r="Q252" s="142" t="s">
        <v>613</v>
      </c>
      <c r="R252" s="142" t="s">
        <v>614</v>
      </c>
      <c r="S252" s="171">
        <v>0.99</v>
      </c>
      <c r="T252" s="142" t="s">
        <v>260</v>
      </c>
      <c r="U252" s="142">
        <v>2</v>
      </c>
      <c r="V252" s="142" t="s">
        <v>261</v>
      </c>
      <c r="W252" s="142">
        <v>18</v>
      </c>
      <c r="X252" s="142" t="s">
        <v>598</v>
      </c>
      <c r="Y252" s="142" t="s">
        <v>260</v>
      </c>
      <c r="Z252" s="142" t="s">
        <v>599</v>
      </c>
      <c r="AA252" s="142" t="s">
        <v>260</v>
      </c>
      <c r="AB252" s="142"/>
      <c r="AC252" s="142" t="s">
        <v>265</v>
      </c>
      <c r="AD252" s="142" t="s">
        <v>266</v>
      </c>
      <c r="AE252" s="142" t="s">
        <v>615</v>
      </c>
      <c r="AF252" s="142" t="s">
        <v>601</v>
      </c>
      <c r="AG252" s="142" t="s">
        <v>598</v>
      </c>
      <c r="AH252" s="142" t="s">
        <v>260</v>
      </c>
    </row>
    <row r="253" spans="1:34" ht="19.5" customHeight="1" x14ac:dyDescent="0.25">
      <c r="A253" s="157" t="s">
        <v>148</v>
      </c>
      <c r="B253" s="158" t="s">
        <v>149</v>
      </c>
      <c r="C253" s="158" t="s">
        <v>594</v>
      </c>
      <c r="D253" s="158" t="s">
        <v>4415</v>
      </c>
      <c r="E253" s="158" t="s">
        <v>616</v>
      </c>
      <c r="F253" s="158" t="s">
        <v>616</v>
      </c>
      <c r="G253" s="158" t="s">
        <v>617</v>
      </c>
      <c r="H253" s="158" t="s">
        <v>618</v>
      </c>
      <c r="I253" s="158" t="s">
        <v>213</v>
      </c>
      <c r="J253" s="159">
        <v>4131.42</v>
      </c>
      <c r="K253" s="159">
        <v>3924.85</v>
      </c>
      <c r="L253" s="160">
        <v>0.05</v>
      </c>
      <c r="M253" s="158" t="s">
        <v>559</v>
      </c>
      <c r="N253" s="142">
        <v>55</v>
      </c>
      <c r="O253" s="142" t="s">
        <v>430</v>
      </c>
      <c r="P253" s="142" t="s">
        <v>233</v>
      </c>
      <c r="Q253" s="142" t="s">
        <v>613</v>
      </c>
      <c r="R253" s="142" t="s">
        <v>614</v>
      </c>
      <c r="S253" s="171">
        <v>0.99</v>
      </c>
      <c r="T253" s="142" t="s">
        <v>260</v>
      </c>
      <c r="U253" s="142">
        <v>2</v>
      </c>
      <c r="V253" s="142" t="s">
        <v>261</v>
      </c>
      <c r="W253" s="142">
        <v>18</v>
      </c>
      <c r="X253" s="142" t="s">
        <v>598</v>
      </c>
      <c r="Y253" s="142" t="s">
        <v>260</v>
      </c>
      <c r="Z253" s="142" t="s">
        <v>599</v>
      </c>
      <c r="AA253" s="142" t="s">
        <v>260</v>
      </c>
      <c r="AB253" s="142"/>
      <c r="AC253" s="142" t="s">
        <v>265</v>
      </c>
      <c r="AD253" s="142" t="s">
        <v>289</v>
      </c>
      <c r="AE253" s="142" t="s">
        <v>615</v>
      </c>
      <c r="AF253" s="142" t="s">
        <v>601</v>
      </c>
      <c r="AG253" s="142" t="s">
        <v>598</v>
      </c>
      <c r="AH253" s="142" t="s">
        <v>260</v>
      </c>
    </row>
    <row r="254" spans="1:34" ht="19.5" customHeight="1" x14ac:dyDescent="0.25">
      <c r="A254" s="157" t="s">
        <v>148</v>
      </c>
      <c r="B254" s="158" t="s">
        <v>149</v>
      </c>
      <c r="C254" s="158" t="s">
        <v>594</v>
      </c>
      <c r="D254" s="158" t="s">
        <v>4415</v>
      </c>
      <c r="E254" s="158" t="s">
        <v>619</v>
      </c>
      <c r="F254" s="158" t="s">
        <v>619</v>
      </c>
      <c r="G254" s="158" t="s">
        <v>620</v>
      </c>
      <c r="H254" s="158" t="s">
        <v>621</v>
      </c>
      <c r="I254" s="158" t="s">
        <v>213</v>
      </c>
      <c r="J254" s="159">
        <v>5031.51</v>
      </c>
      <c r="K254" s="159">
        <v>4779.93</v>
      </c>
      <c r="L254" s="160">
        <v>0.05</v>
      </c>
      <c r="M254" s="158" t="s">
        <v>559</v>
      </c>
      <c r="N254" s="142">
        <v>55</v>
      </c>
      <c r="O254" s="142" t="s">
        <v>430</v>
      </c>
      <c r="P254" s="142" t="s">
        <v>233</v>
      </c>
      <c r="Q254" s="142" t="s">
        <v>622</v>
      </c>
      <c r="R254" s="142" t="s">
        <v>623</v>
      </c>
      <c r="S254" s="171">
        <v>0.995</v>
      </c>
      <c r="T254" s="142" t="s">
        <v>260</v>
      </c>
      <c r="U254" s="142">
        <v>2</v>
      </c>
      <c r="V254" s="142" t="s">
        <v>261</v>
      </c>
      <c r="W254" s="142">
        <v>18</v>
      </c>
      <c r="X254" s="142" t="s">
        <v>598</v>
      </c>
      <c r="Y254" s="142" t="s">
        <v>260</v>
      </c>
      <c r="Z254" s="142" t="s">
        <v>599</v>
      </c>
      <c r="AA254" s="142" t="s">
        <v>260</v>
      </c>
      <c r="AB254" s="142"/>
      <c r="AC254" s="142" t="s">
        <v>265</v>
      </c>
      <c r="AD254" s="142" t="s">
        <v>266</v>
      </c>
      <c r="AE254" s="142" t="s">
        <v>615</v>
      </c>
      <c r="AF254" s="142" t="s">
        <v>601</v>
      </c>
      <c r="AG254" s="142" t="s">
        <v>598</v>
      </c>
      <c r="AH254" s="142" t="s">
        <v>260</v>
      </c>
    </row>
    <row r="255" spans="1:34" ht="19.5" customHeight="1" x14ac:dyDescent="0.25">
      <c r="A255" s="157" t="s">
        <v>148</v>
      </c>
      <c r="B255" s="158" t="s">
        <v>149</v>
      </c>
      <c r="C255" s="158" t="s">
        <v>594</v>
      </c>
      <c r="D255" s="158" t="s">
        <v>4415</v>
      </c>
      <c r="E255" s="158" t="s">
        <v>624</v>
      </c>
      <c r="F255" s="158" t="s">
        <v>624</v>
      </c>
      <c r="G255" s="158" t="s">
        <v>625</v>
      </c>
      <c r="H255" s="158" t="s">
        <v>626</v>
      </c>
      <c r="I255" s="158" t="s">
        <v>213</v>
      </c>
      <c r="J255" s="159">
        <v>5031.51</v>
      </c>
      <c r="K255" s="159">
        <v>4779.93</v>
      </c>
      <c r="L255" s="160">
        <v>0.05</v>
      </c>
      <c r="M255" s="158" t="s">
        <v>559</v>
      </c>
      <c r="N255" s="142">
        <v>55</v>
      </c>
      <c r="O255" s="142" t="s">
        <v>430</v>
      </c>
      <c r="P255" s="142" t="s">
        <v>233</v>
      </c>
      <c r="Q255" s="142" t="s">
        <v>622</v>
      </c>
      <c r="R255" s="142" t="s">
        <v>623</v>
      </c>
      <c r="S255" s="171">
        <v>0.995</v>
      </c>
      <c r="T255" s="142" t="s">
        <v>260</v>
      </c>
      <c r="U255" s="142">
        <v>2</v>
      </c>
      <c r="V255" s="142" t="s">
        <v>261</v>
      </c>
      <c r="W255" s="142">
        <v>18</v>
      </c>
      <c r="X255" s="142" t="s">
        <v>598</v>
      </c>
      <c r="Y255" s="142" t="s">
        <v>260</v>
      </c>
      <c r="Z255" s="142" t="s">
        <v>599</v>
      </c>
      <c r="AA255" s="142" t="s">
        <v>260</v>
      </c>
      <c r="AB255" s="142"/>
      <c r="AC255" s="142" t="s">
        <v>265</v>
      </c>
      <c r="AD255" s="142" t="s">
        <v>289</v>
      </c>
      <c r="AE255" s="142" t="s">
        <v>615</v>
      </c>
      <c r="AF255" s="142" t="s">
        <v>601</v>
      </c>
      <c r="AG255" s="142" t="s">
        <v>598</v>
      </c>
      <c r="AH255" s="142" t="s">
        <v>260</v>
      </c>
    </row>
    <row r="256" spans="1:34" ht="19.5" customHeight="1" x14ac:dyDescent="0.25">
      <c r="A256" s="157" t="s">
        <v>148</v>
      </c>
      <c r="B256" s="158" t="s">
        <v>149</v>
      </c>
      <c r="C256" s="158" t="s">
        <v>594</v>
      </c>
      <c r="D256" s="158" t="s">
        <v>4415</v>
      </c>
      <c r="E256" s="158" t="s">
        <v>627</v>
      </c>
      <c r="F256" s="158" t="s">
        <v>627</v>
      </c>
      <c r="G256" s="158" t="s">
        <v>628</v>
      </c>
      <c r="H256" s="158" t="s">
        <v>629</v>
      </c>
      <c r="I256" s="158" t="s">
        <v>213</v>
      </c>
      <c r="J256" s="159">
        <v>7198.93</v>
      </c>
      <c r="K256" s="159">
        <v>6838.98</v>
      </c>
      <c r="L256" s="160">
        <v>0.05</v>
      </c>
      <c r="M256" s="158" t="s">
        <v>559</v>
      </c>
      <c r="N256" s="142">
        <v>55</v>
      </c>
      <c r="O256" s="142" t="s">
        <v>430</v>
      </c>
      <c r="P256" s="142" t="s">
        <v>233</v>
      </c>
      <c r="Q256" s="142">
        <v>7.2</v>
      </c>
      <c r="R256" s="142">
        <v>30</v>
      </c>
      <c r="S256" s="171">
        <v>0.99</v>
      </c>
      <c r="T256" s="142" t="s">
        <v>630</v>
      </c>
      <c r="U256" s="142">
        <v>2</v>
      </c>
      <c r="V256" s="142" t="s">
        <v>261</v>
      </c>
      <c r="W256" s="142">
        <v>18</v>
      </c>
      <c r="X256" s="142" t="s">
        <v>631</v>
      </c>
      <c r="Y256" s="142" t="s">
        <v>260</v>
      </c>
      <c r="Z256" s="142" t="s">
        <v>599</v>
      </c>
      <c r="AA256" s="142" t="s">
        <v>260</v>
      </c>
      <c r="AB256" s="142"/>
      <c r="AC256" s="142" t="s">
        <v>265</v>
      </c>
      <c r="AD256" s="142" t="s">
        <v>266</v>
      </c>
      <c r="AE256" s="142" t="s">
        <v>632</v>
      </c>
      <c r="AF256" s="142" t="s">
        <v>601</v>
      </c>
      <c r="AG256" s="142" t="s">
        <v>631</v>
      </c>
      <c r="AH256" s="142" t="s">
        <v>260</v>
      </c>
    </row>
    <row r="257" spans="1:34" ht="19.5" customHeight="1" x14ac:dyDescent="0.25">
      <c r="A257" s="157" t="s">
        <v>148</v>
      </c>
      <c r="B257" s="158" t="s">
        <v>149</v>
      </c>
      <c r="C257" s="158" t="s">
        <v>594</v>
      </c>
      <c r="D257" s="158" t="s">
        <v>4415</v>
      </c>
      <c r="E257" s="158" t="s">
        <v>633</v>
      </c>
      <c r="F257" s="158" t="s">
        <v>633</v>
      </c>
      <c r="G257" s="158" t="s">
        <v>634</v>
      </c>
      <c r="H257" s="158" t="s">
        <v>635</v>
      </c>
      <c r="I257" s="158" t="s">
        <v>213</v>
      </c>
      <c r="J257" s="159">
        <v>7198.93</v>
      </c>
      <c r="K257" s="159">
        <v>6838.98</v>
      </c>
      <c r="L257" s="160">
        <v>0.05</v>
      </c>
      <c r="M257" s="158" t="s">
        <v>559</v>
      </c>
      <c r="N257" s="142">
        <v>55</v>
      </c>
      <c r="O257" s="142" t="s">
        <v>430</v>
      </c>
      <c r="P257" s="142" t="s">
        <v>233</v>
      </c>
      <c r="Q257" s="142">
        <v>7.2</v>
      </c>
      <c r="R257" s="142">
        <v>30</v>
      </c>
      <c r="S257" s="171">
        <v>0.99</v>
      </c>
      <c r="T257" s="142" t="s">
        <v>630</v>
      </c>
      <c r="U257" s="142">
        <v>2</v>
      </c>
      <c r="V257" s="142" t="s">
        <v>261</v>
      </c>
      <c r="W257" s="142">
        <v>18</v>
      </c>
      <c r="X257" s="142" t="s">
        <v>631</v>
      </c>
      <c r="Y257" s="142" t="s">
        <v>260</v>
      </c>
      <c r="Z257" s="142" t="s">
        <v>599</v>
      </c>
      <c r="AA257" s="142" t="s">
        <v>260</v>
      </c>
      <c r="AB257" s="142"/>
      <c r="AC257" s="142" t="s">
        <v>265</v>
      </c>
      <c r="AD257" s="142" t="s">
        <v>266</v>
      </c>
      <c r="AE257" s="142" t="s">
        <v>632</v>
      </c>
      <c r="AF257" s="142" t="s">
        <v>601</v>
      </c>
      <c r="AG257" s="142" t="s">
        <v>631</v>
      </c>
      <c r="AH257" s="142" t="s">
        <v>260</v>
      </c>
    </row>
    <row r="258" spans="1:34" ht="19.5" customHeight="1" x14ac:dyDescent="0.25">
      <c r="A258" s="157" t="s">
        <v>169</v>
      </c>
      <c r="B258" s="158" t="s">
        <v>170</v>
      </c>
      <c r="C258" s="158" t="s">
        <v>706</v>
      </c>
      <c r="D258" s="158" t="s">
        <v>4418</v>
      </c>
      <c r="E258" s="158" t="s">
        <v>707</v>
      </c>
      <c r="F258" s="158" t="s">
        <v>227</v>
      </c>
      <c r="G258" s="158" t="s">
        <v>708</v>
      </c>
      <c r="H258" s="158" t="s">
        <v>709</v>
      </c>
      <c r="I258" s="158" t="s">
        <v>213</v>
      </c>
      <c r="J258" s="159">
        <v>2050.98</v>
      </c>
      <c r="K258" s="159">
        <v>2050.98</v>
      </c>
      <c r="L258" s="160">
        <v>0</v>
      </c>
      <c r="M258" s="158" t="s">
        <v>710</v>
      </c>
      <c r="N258" s="142" t="s">
        <v>711</v>
      </c>
      <c r="O258" s="142" t="s">
        <v>712</v>
      </c>
      <c r="P258" s="142" t="s">
        <v>257</v>
      </c>
      <c r="Q258" s="142">
        <v>11.5</v>
      </c>
      <c r="R258" s="142" t="s">
        <v>713</v>
      </c>
      <c r="S258" s="142">
        <v>99</v>
      </c>
      <c r="T258" s="142" t="s">
        <v>265</v>
      </c>
      <c r="U258" s="142">
        <v>1</v>
      </c>
      <c r="V258" s="142" t="s">
        <v>261</v>
      </c>
      <c r="W258" s="142">
        <v>25</v>
      </c>
      <c r="X258" s="142" t="s">
        <v>714</v>
      </c>
      <c r="Y258" s="142" t="s">
        <v>260</v>
      </c>
      <c r="Z258" s="142" t="s">
        <v>263</v>
      </c>
      <c r="AA258" s="142" t="s">
        <v>260</v>
      </c>
      <c r="AB258" s="142"/>
      <c r="AC258" s="142" t="s">
        <v>265</v>
      </c>
      <c r="AD258" s="142" t="s">
        <v>289</v>
      </c>
      <c r="AE258" s="142" t="s">
        <v>715</v>
      </c>
      <c r="AF258" s="142" t="s">
        <v>716</v>
      </c>
      <c r="AG258" s="142" t="s">
        <v>717</v>
      </c>
      <c r="AH258" s="142" t="s">
        <v>718</v>
      </c>
    </row>
    <row r="259" spans="1:34" ht="19.5" customHeight="1" x14ac:dyDescent="0.25">
      <c r="A259" s="157" t="s">
        <v>169</v>
      </c>
      <c r="B259" s="158" t="s">
        <v>170</v>
      </c>
      <c r="C259" s="158" t="s">
        <v>706</v>
      </c>
      <c r="D259" s="158" t="s">
        <v>4418</v>
      </c>
      <c r="E259" s="158" t="s">
        <v>719</v>
      </c>
      <c r="F259" s="158" t="s">
        <v>227</v>
      </c>
      <c r="G259" s="158" t="s">
        <v>720</v>
      </c>
      <c r="H259" s="158" t="s">
        <v>721</v>
      </c>
      <c r="I259" s="158" t="s">
        <v>213</v>
      </c>
      <c r="J259" s="159">
        <v>1665.81</v>
      </c>
      <c r="K259" s="159">
        <v>1665.81</v>
      </c>
      <c r="L259" s="160">
        <v>0</v>
      </c>
      <c r="M259" s="158" t="s">
        <v>710</v>
      </c>
      <c r="N259" s="142" t="s">
        <v>711</v>
      </c>
      <c r="O259" s="142" t="s">
        <v>712</v>
      </c>
      <c r="P259" s="142" t="s">
        <v>257</v>
      </c>
      <c r="Q259" s="142">
        <v>11.5</v>
      </c>
      <c r="R259" s="142" t="s">
        <v>713</v>
      </c>
      <c r="S259" s="142">
        <v>99</v>
      </c>
      <c r="T259" s="142" t="s">
        <v>265</v>
      </c>
      <c r="U259" s="142">
        <v>1</v>
      </c>
      <c r="V259" s="142" t="s">
        <v>261</v>
      </c>
      <c r="W259" s="142">
        <v>25</v>
      </c>
      <c r="X259" s="142" t="s">
        <v>714</v>
      </c>
      <c r="Y259" s="142" t="s">
        <v>260</v>
      </c>
      <c r="Z259" s="142" t="s">
        <v>263</v>
      </c>
      <c r="AA259" s="142" t="s">
        <v>260</v>
      </c>
      <c r="AB259" s="142"/>
      <c r="AC259" s="142" t="s">
        <v>265</v>
      </c>
      <c r="AD259" s="142" t="s">
        <v>289</v>
      </c>
      <c r="AE259" s="142" t="s">
        <v>715</v>
      </c>
      <c r="AF259" s="142" t="s">
        <v>716</v>
      </c>
      <c r="AG259" s="142" t="s">
        <v>717</v>
      </c>
      <c r="AH259" s="142" t="s">
        <v>718</v>
      </c>
    </row>
    <row r="260" spans="1:34" ht="19.5" customHeight="1" x14ac:dyDescent="0.25">
      <c r="A260" s="157" t="s">
        <v>179</v>
      </c>
      <c r="B260" s="158" t="s">
        <v>180</v>
      </c>
      <c r="C260" s="158" t="s">
        <v>280</v>
      </c>
      <c r="D260" s="158" t="s">
        <v>4419</v>
      </c>
      <c r="E260" s="158" t="s">
        <v>281</v>
      </c>
      <c r="F260" s="158" t="s">
        <v>227</v>
      </c>
      <c r="G260" s="158" t="s">
        <v>281</v>
      </c>
      <c r="H260" s="142" t="s">
        <v>722</v>
      </c>
      <c r="I260" s="158" t="s">
        <v>213</v>
      </c>
      <c r="J260" s="172">
        <v>1890.88</v>
      </c>
      <c r="K260" s="173">
        <f t="shared" ref="K260:K291" si="2">J260*0.99</f>
        <v>1871.9712000000002</v>
      </c>
      <c r="L260" s="174">
        <v>0.01</v>
      </c>
      <c r="M260" s="166" t="s">
        <v>227</v>
      </c>
      <c r="N260" s="142">
        <v>15</v>
      </c>
      <c r="O260" s="142" t="s">
        <v>723</v>
      </c>
      <c r="P260" s="142" t="s">
        <v>257</v>
      </c>
      <c r="Q260" s="142" t="s">
        <v>724</v>
      </c>
      <c r="R260" s="142">
        <v>208</v>
      </c>
      <c r="S260" s="142" t="s">
        <v>227</v>
      </c>
      <c r="T260" s="142" t="s">
        <v>260</v>
      </c>
      <c r="U260" s="142">
        <v>1</v>
      </c>
      <c r="V260" s="142" t="s">
        <v>261</v>
      </c>
      <c r="W260" s="142">
        <v>18</v>
      </c>
      <c r="X260" s="142" t="s">
        <v>725</v>
      </c>
      <c r="Y260" s="142" t="s">
        <v>260</v>
      </c>
      <c r="Z260" s="142" t="s">
        <v>726</v>
      </c>
      <c r="AA260" s="142" t="s">
        <v>260</v>
      </c>
      <c r="AB260" s="142" t="s">
        <v>260</v>
      </c>
      <c r="AC260" s="142" t="s">
        <v>265</v>
      </c>
      <c r="AD260" s="142" t="s">
        <v>289</v>
      </c>
      <c r="AE260" s="142" t="s">
        <v>395</v>
      </c>
      <c r="AF260" s="142" t="s">
        <v>727</v>
      </c>
      <c r="AG260" s="142" t="s">
        <v>725</v>
      </c>
      <c r="AH260" s="142" t="s">
        <v>269</v>
      </c>
    </row>
    <row r="261" spans="1:34" ht="19.5" customHeight="1" x14ac:dyDescent="0.25">
      <c r="A261" s="157" t="s">
        <v>179</v>
      </c>
      <c r="B261" s="158" t="s">
        <v>180</v>
      </c>
      <c r="C261" s="158" t="s">
        <v>280</v>
      </c>
      <c r="D261" s="158" t="s">
        <v>4419</v>
      </c>
      <c r="E261" s="158" t="s">
        <v>293</v>
      </c>
      <c r="F261" s="158" t="s">
        <v>227</v>
      </c>
      <c r="G261" s="158" t="s">
        <v>293</v>
      </c>
      <c r="H261" s="142" t="s">
        <v>728</v>
      </c>
      <c r="I261" s="158" t="s">
        <v>213</v>
      </c>
      <c r="J261" s="172">
        <v>3312.75</v>
      </c>
      <c r="K261" s="173">
        <f t="shared" si="2"/>
        <v>3279.6224999999999</v>
      </c>
      <c r="L261" s="174">
        <v>0.01</v>
      </c>
      <c r="M261" s="166" t="s">
        <v>227</v>
      </c>
      <c r="N261" s="142">
        <v>15</v>
      </c>
      <c r="O261" s="142" t="s">
        <v>723</v>
      </c>
      <c r="P261" s="142" t="s">
        <v>257</v>
      </c>
      <c r="Q261" s="142" t="s">
        <v>724</v>
      </c>
      <c r="R261" s="142">
        <v>208</v>
      </c>
      <c r="S261" s="142" t="s">
        <v>227</v>
      </c>
      <c r="T261" s="142" t="s">
        <v>260</v>
      </c>
      <c r="U261" s="142">
        <v>1</v>
      </c>
      <c r="V261" s="142" t="s">
        <v>261</v>
      </c>
      <c r="W261" s="142">
        <v>18</v>
      </c>
      <c r="X261" s="142" t="s">
        <v>725</v>
      </c>
      <c r="Y261" s="142" t="s">
        <v>260</v>
      </c>
      <c r="Z261" s="142" t="s">
        <v>726</v>
      </c>
      <c r="AA261" s="142" t="s">
        <v>260</v>
      </c>
      <c r="AB261" s="142" t="s">
        <v>260</v>
      </c>
      <c r="AC261" s="142" t="s">
        <v>265</v>
      </c>
      <c r="AD261" s="142" t="s">
        <v>289</v>
      </c>
      <c r="AE261" s="142" t="s">
        <v>395</v>
      </c>
      <c r="AF261" s="142" t="s">
        <v>727</v>
      </c>
      <c r="AG261" s="142" t="s">
        <v>725</v>
      </c>
      <c r="AH261" s="142" t="s">
        <v>269</v>
      </c>
    </row>
    <row r="262" spans="1:34" ht="19.5" customHeight="1" x14ac:dyDescent="0.25">
      <c r="A262" s="157" t="s">
        <v>179</v>
      </c>
      <c r="B262" s="158" t="s">
        <v>180</v>
      </c>
      <c r="C262" s="158" t="s">
        <v>280</v>
      </c>
      <c r="D262" s="158" t="s">
        <v>4419</v>
      </c>
      <c r="E262" s="158" t="s">
        <v>295</v>
      </c>
      <c r="F262" s="158" t="s">
        <v>227</v>
      </c>
      <c r="G262" s="158" t="s">
        <v>729</v>
      </c>
      <c r="H262" s="142" t="s">
        <v>730</v>
      </c>
      <c r="I262" s="158" t="s">
        <v>213</v>
      </c>
      <c r="J262" s="172">
        <v>2183.0700000000002</v>
      </c>
      <c r="K262" s="173">
        <f t="shared" si="2"/>
        <v>2161.2393000000002</v>
      </c>
      <c r="L262" s="174">
        <v>0.01</v>
      </c>
      <c r="M262" s="166" t="s">
        <v>227</v>
      </c>
      <c r="N262" s="142">
        <v>15</v>
      </c>
      <c r="O262" s="142" t="s">
        <v>723</v>
      </c>
      <c r="P262" s="142" t="s">
        <v>257</v>
      </c>
      <c r="Q262" s="142" t="s">
        <v>724</v>
      </c>
      <c r="R262" s="142">
        <v>208</v>
      </c>
      <c r="S262" s="142" t="s">
        <v>227</v>
      </c>
      <c r="T262" s="142" t="s">
        <v>260</v>
      </c>
      <c r="U262" s="142">
        <v>1</v>
      </c>
      <c r="V262" s="142" t="s">
        <v>261</v>
      </c>
      <c r="W262" s="142">
        <v>18</v>
      </c>
      <c r="X262" s="142" t="s">
        <v>725</v>
      </c>
      <c r="Y262" s="142" t="s">
        <v>260</v>
      </c>
      <c r="Z262" s="142" t="s">
        <v>726</v>
      </c>
      <c r="AA262" s="142" t="s">
        <v>260</v>
      </c>
      <c r="AB262" s="142" t="s">
        <v>260</v>
      </c>
      <c r="AC262" s="142" t="s">
        <v>265</v>
      </c>
      <c r="AD262" s="142" t="s">
        <v>266</v>
      </c>
      <c r="AE262" s="142" t="s">
        <v>395</v>
      </c>
      <c r="AF262" s="142" t="s">
        <v>727</v>
      </c>
      <c r="AG262" s="142" t="s">
        <v>725</v>
      </c>
      <c r="AH262" s="142" t="s">
        <v>269</v>
      </c>
    </row>
    <row r="263" spans="1:34" ht="19.5" customHeight="1" x14ac:dyDescent="0.25">
      <c r="A263" s="157" t="s">
        <v>179</v>
      </c>
      <c r="B263" s="158" t="s">
        <v>180</v>
      </c>
      <c r="C263" s="158" t="s">
        <v>280</v>
      </c>
      <c r="D263" s="158" t="s">
        <v>4419</v>
      </c>
      <c r="E263" s="158" t="s">
        <v>300</v>
      </c>
      <c r="F263" s="158" t="s">
        <v>227</v>
      </c>
      <c r="G263" s="158" t="s">
        <v>300</v>
      </c>
      <c r="H263" s="142" t="s">
        <v>731</v>
      </c>
      <c r="I263" s="158" t="s">
        <v>213</v>
      </c>
      <c r="J263" s="172">
        <v>3939.75</v>
      </c>
      <c r="K263" s="173">
        <f t="shared" si="2"/>
        <v>3900.3525</v>
      </c>
      <c r="L263" s="174">
        <v>0.01</v>
      </c>
      <c r="M263" s="166" t="s">
        <v>227</v>
      </c>
      <c r="N263" s="142">
        <v>15</v>
      </c>
      <c r="O263" s="142" t="s">
        <v>723</v>
      </c>
      <c r="P263" s="142" t="s">
        <v>257</v>
      </c>
      <c r="Q263" s="142" t="s">
        <v>724</v>
      </c>
      <c r="R263" s="142">
        <v>208</v>
      </c>
      <c r="S263" s="142" t="s">
        <v>227</v>
      </c>
      <c r="T263" s="142" t="s">
        <v>260</v>
      </c>
      <c r="U263" s="142">
        <v>1</v>
      </c>
      <c r="V263" s="142" t="s">
        <v>261</v>
      </c>
      <c r="W263" s="142">
        <v>18</v>
      </c>
      <c r="X263" s="142" t="s">
        <v>725</v>
      </c>
      <c r="Y263" s="142" t="s">
        <v>260</v>
      </c>
      <c r="Z263" s="142" t="s">
        <v>726</v>
      </c>
      <c r="AA263" s="142" t="s">
        <v>260</v>
      </c>
      <c r="AB263" s="142" t="s">
        <v>260</v>
      </c>
      <c r="AC263" s="142" t="s">
        <v>265</v>
      </c>
      <c r="AD263" s="142" t="s">
        <v>266</v>
      </c>
      <c r="AE263" s="142" t="s">
        <v>395</v>
      </c>
      <c r="AF263" s="142" t="s">
        <v>727</v>
      </c>
      <c r="AG263" s="142" t="s">
        <v>725</v>
      </c>
      <c r="AH263" s="142" t="s">
        <v>269</v>
      </c>
    </row>
    <row r="264" spans="1:34" ht="19.5" customHeight="1" x14ac:dyDescent="0.25">
      <c r="A264" s="157" t="s">
        <v>179</v>
      </c>
      <c r="B264" s="158" t="s">
        <v>180</v>
      </c>
      <c r="C264" s="158" t="s">
        <v>280</v>
      </c>
      <c r="D264" s="158" t="s">
        <v>4419</v>
      </c>
      <c r="E264" s="158" t="s">
        <v>302</v>
      </c>
      <c r="F264" s="158" t="s">
        <v>227</v>
      </c>
      <c r="G264" s="158" t="s">
        <v>302</v>
      </c>
      <c r="H264" s="142" t="s">
        <v>732</v>
      </c>
      <c r="I264" s="158" t="s">
        <v>213</v>
      </c>
      <c r="J264" s="172">
        <v>5855.31</v>
      </c>
      <c r="K264" s="173">
        <f t="shared" si="2"/>
        <v>5796.7569000000003</v>
      </c>
      <c r="L264" s="174">
        <v>0.01</v>
      </c>
      <c r="M264" s="166" t="s">
        <v>227</v>
      </c>
      <c r="N264" s="142">
        <v>15</v>
      </c>
      <c r="O264" s="142" t="s">
        <v>723</v>
      </c>
      <c r="P264" s="142" t="s">
        <v>257</v>
      </c>
      <c r="Q264" s="142" t="s">
        <v>724</v>
      </c>
      <c r="R264" s="142">
        <v>208</v>
      </c>
      <c r="S264" s="142" t="s">
        <v>227</v>
      </c>
      <c r="T264" s="142" t="s">
        <v>260</v>
      </c>
      <c r="U264" s="142">
        <v>2</v>
      </c>
      <c r="V264" s="142" t="s">
        <v>261</v>
      </c>
      <c r="W264" s="142">
        <v>18</v>
      </c>
      <c r="X264" s="142" t="s">
        <v>725</v>
      </c>
      <c r="Y264" s="142" t="s">
        <v>260</v>
      </c>
      <c r="Z264" s="142" t="s">
        <v>726</v>
      </c>
      <c r="AA264" s="142" t="s">
        <v>260</v>
      </c>
      <c r="AB264" s="142" t="s">
        <v>260</v>
      </c>
      <c r="AC264" s="142" t="s">
        <v>265</v>
      </c>
      <c r="AD264" s="142" t="s">
        <v>266</v>
      </c>
      <c r="AE264" s="142" t="s">
        <v>395</v>
      </c>
      <c r="AF264" s="142" t="s">
        <v>727</v>
      </c>
      <c r="AG264" s="142" t="s">
        <v>725</v>
      </c>
      <c r="AH264" s="142" t="s">
        <v>269</v>
      </c>
    </row>
    <row r="265" spans="1:34" ht="19.5" customHeight="1" x14ac:dyDescent="0.25">
      <c r="A265" s="157" t="s">
        <v>179</v>
      </c>
      <c r="B265" s="158" t="s">
        <v>180</v>
      </c>
      <c r="C265" s="158" t="s">
        <v>280</v>
      </c>
      <c r="D265" s="158" t="s">
        <v>4419</v>
      </c>
      <c r="E265" s="158" t="s">
        <v>733</v>
      </c>
      <c r="F265" s="158" t="s">
        <v>227</v>
      </c>
      <c r="G265" s="158" t="s">
        <v>734</v>
      </c>
      <c r="H265" s="142" t="s">
        <v>735</v>
      </c>
      <c r="I265" s="158" t="s">
        <v>213</v>
      </c>
      <c r="J265" s="172">
        <v>3898.92</v>
      </c>
      <c r="K265" s="173">
        <f t="shared" si="2"/>
        <v>3859.9308000000001</v>
      </c>
      <c r="L265" s="174">
        <v>0.01</v>
      </c>
      <c r="M265" s="166" t="s">
        <v>227</v>
      </c>
      <c r="N265" s="142">
        <v>15</v>
      </c>
      <c r="O265" s="142" t="s">
        <v>723</v>
      </c>
      <c r="P265" s="142" t="s">
        <v>257</v>
      </c>
      <c r="Q265" s="142" t="s">
        <v>724</v>
      </c>
      <c r="R265" s="142">
        <v>208</v>
      </c>
      <c r="S265" s="142" t="s">
        <v>227</v>
      </c>
      <c r="T265" s="142" t="s">
        <v>260</v>
      </c>
      <c r="U265" s="142">
        <v>2</v>
      </c>
      <c r="V265" s="142" t="s">
        <v>261</v>
      </c>
      <c r="W265" s="142">
        <v>18</v>
      </c>
      <c r="X265" s="142" t="s">
        <v>725</v>
      </c>
      <c r="Y265" s="142" t="s">
        <v>260</v>
      </c>
      <c r="Z265" s="142" t="s">
        <v>726</v>
      </c>
      <c r="AA265" s="142" t="s">
        <v>260</v>
      </c>
      <c r="AB265" s="142" t="s">
        <v>260</v>
      </c>
      <c r="AC265" s="142" t="s">
        <v>265</v>
      </c>
      <c r="AD265" s="142" t="s">
        <v>266</v>
      </c>
      <c r="AE265" s="142" t="s">
        <v>395</v>
      </c>
      <c r="AF265" s="142" t="s">
        <v>727</v>
      </c>
      <c r="AG265" s="142" t="s">
        <v>725</v>
      </c>
      <c r="AH265" s="142" t="s">
        <v>269</v>
      </c>
    </row>
    <row r="266" spans="1:34" ht="19.5" customHeight="1" x14ac:dyDescent="0.25">
      <c r="A266" s="157" t="s">
        <v>179</v>
      </c>
      <c r="B266" s="158" t="s">
        <v>180</v>
      </c>
      <c r="C266" s="158" t="s">
        <v>280</v>
      </c>
      <c r="D266" s="158" t="s">
        <v>4419</v>
      </c>
      <c r="E266" s="158" t="s">
        <v>305</v>
      </c>
      <c r="F266" s="158" t="s">
        <v>227</v>
      </c>
      <c r="G266" s="158" t="s">
        <v>305</v>
      </c>
      <c r="H266" s="142" t="s">
        <v>736</v>
      </c>
      <c r="I266" s="158" t="s">
        <v>213</v>
      </c>
      <c r="J266" s="172">
        <v>1955.06</v>
      </c>
      <c r="K266" s="173">
        <f t="shared" si="2"/>
        <v>1935.5093999999999</v>
      </c>
      <c r="L266" s="174">
        <v>0.01</v>
      </c>
      <c r="M266" s="166" t="s">
        <v>227</v>
      </c>
      <c r="N266" s="142">
        <v>15</v>
      </c>
      <c r="O266" s="142" t="s">
        <v>723</v>
      </c>
      <c r="P266" s="142" t="s">
        <v>257</v>
      </c>
      <c r="Q266" s="142" t="s">
        <v>724</v>
      </c>
      <c r="R266" s="142">
        <v>208</v>
      </c>
      <c r="S266" s="142" t="s">
        <v>227</v>
      </c>
      <c r="T266" s="142" t="s">
        <v>260</v>
      </c>
      <c r="U266" s="142">
        <v>1</v>
      </c>
      <c r="V266" s="142" t="s">
        <v>261</v>
      </c>
      <c r="W266" s="142">
        <v>23</v>
      </c>
      <c r="X266" s="142" t="s">
        <v>725</v>
      </c>
      <c r="Y266" s="142" t="s">
        <v>260</v>
      </c>
      <c r="Z266" s="142" t="s">
        <v>726</v>
      </c>
      <c r="AA266" s="142" t="s">
        <v>260</v>
      </c>
      <c r="AB266" s="142" t="s">
        <v>260</v>
      </c>
      <c r="AC266" s="142" t="s">
        <v>265</v>
      </c>
      <c r="AD266" s="142" t="s">
        <v>289</v>
      </c>
      <c r="AE266" s="142" t="s">
        <v>395</v>
      </c>
      <c r="AF266" s="142" t="s">
        <v>727</v>
      </c>
      <c r="AG266" s="142" t="s">
        <v>725</v>
      </c>
      <c r="AH266" s="142" t="s">
        <v>269</v>
      </c>
    </row>
    <row r="267" spans="1:34" ht="19.5" customHeight="1" x14ac:dyDescent="0.25">
      <c r="A267" s="157" t="s">
        <v>179</v>
      </c>
      <c r="B267" s="158" t="s">
        <v>180</v>
      </c>
      <c r="C267" s="158" t="s">
        <v>280</v>
      </c>
      <c r="D267" s="158" t="s">
        <v>4419</v>
      </c>
      <c r="E267" s="158" t="s">
        <v>307</v>
      </c>
      <c r="F267" s="158" t="s">
        <v>227</v>
      </c>
      <c r="G267" s="158" t="s">
        <v>307</v>
      </c>
      <c r="H267" s="142" t="s">
        <v>737</v>
      </c>
      <c r="I267" s="158" t="s">
        <v>213</v>
      </c>
      <c r="J267" s="172">
        <v>4127.3599999999997</v>
      </c>
      <c r="K267" s="173">
        <f t="shared" si="2"/>
        <v>4086.0863999999997</v>
      </c>
      <c r="L267" s="174">
        <v>0.01</v>
      </c>
      <c r="M267" s="166" t="s">
        <v>227</v>
      </c>
      <c r="N267" s="142">
        <v>15</v>
      </c>
      <c r="O267" s="142" t="s">
        <v>723</v>
      </c>
      <c r="P267" s="142" t="s">
        <v>257</v>
      </c>
      <c r="Q267" s="142" t="s">
        <v>724</v>
      </c>
      <c r="R267" s="142">
        <v>208</v>
      </c>
      <c r="S267" s="142" t="s">
        <v>227</v>
      </c>
      <c r="T267" s="142" t="s">
        <v>260</v>
      </c>
      <c r="U267" s="142">
        <v>1</v>
      </c>
      <c r="V267" s="142" t="s">
        <v>261</v>
      </c>
      <c r="W267" s="142">
        <v>23</v>
      </c>
      <c r="X267" s="142" t="s">
        <v>725</v>
      </c>
      <c r="Y267" s="142" t="s">
        <v>260</v>
      </c>
      <c r="Z267" s="142" t="s">
        <v>726</v>
      </c>
      <c r="AA267" s="142" t="s">
        <v>260</v>
      </c>
      <c r="AB267" s="142" t="s">
        <v>260</v>
      </c>
      <c r="AC267" s="142" t="s">
        <v>265</v>
      </c>
      <c r="AD267" s="142" t="s">
        <v>289</v>
      </c>
      <c r="AE267" s="142" t="s">
        <v>395</v>
      </c>
      <c r="AF267" s="142" t="s">
        <v>727</v>
      </c>
      <c r="AG267" s="142" t="s">
        <v>725</v>
      </c>
      <c r="AH267" s="142" t="s">
        <v>269</v>
      </c>
    </row>
    <row r="268" spans="1:34" ht="19.5" customHeight="1" x14ac:dyDescent="0.25">
      <c r="A268" s="157" t="s">
        <v>179</v>
      </c>
      <c r="B268" s="158" t="s">
        <v>180</v>
      </c>
      <c r="C268" s="158" t="s">
        <v>280</v>
      </c>
      <c r="D268" s="158" t="s">
        <v>4419</v>
      </c>
      <c r="E268" s="158" t="s">
        <v>738</v>
      </c>
      <c r="F268" s="158" t="s">
        <v>227</v>
      </c>
      <c r="G268" s="158" t="s">
        <v>738</v>
      </c>
      <c r="H268" s="142" t="s">
        <v>739</v>
      </c>
      <c r="I268" s="158" t="s">
        <v>213</v>
      </c>
      <c r="J268" s="172">
        <v>2230.4299999999998</v>
      </c>
      <c r="K268" s="173">
        <f t="shared" si="2"/>
        <v>2208.1256999999996</v>
      </c>
      <c r="L268" s="174">
        <v>0.01</v>
      </c>
      <c r="M268" s="166" t="s">
        <v>227</v>
      </c>
      <c r="N268" s="142">
        <v>15</v>
      </c>
      <c r="O268" s="142" t="s">
        <v>723</v>
      </c>
      <c r="P268" s="142" t="s">
        <v>257</v>
      </c>
      <c r="Q268" s="142" t="s">
        <v>724</v>
      </c>
      <c r="R268" s="142">
        <v>208</v>
      </c>
      <c r="S268" s="142" t="s">
        <v>227</v>
      </c>
      <c r="T268" s="142" t="s">
        <v>260</v>
      </c>
      <c r="U268" s="142">
        <v>1</v>
      </c>
      <c r="V268" s="142" t="s">
        <v>261</v>
      </c>
      <c r="W268" s="142">
        <v>23</v>
      </c>
      <c r="X268" s="142" t="s">
        <v>725</v>
      </c>
      <c r="Y268" s="142" t="s">
        <v>260</v>
      </c>
      <c r="Z268" s="142" t="s">
        <v>726</v>
      </c>
      <c r="AA268" s="142" t="s">
        <v>260</v>
      </c>
      <c r="AB268" s="142" t="s">
        <v>260</v>
      </c>
      <c r="AC268" s="142" t="s">
        <v>265</v>
      </c>
      <c r="AD268" s="142" t="s">
        <v>266</v>
      </c>
      <c r="AE268" s="142" t="s">
        <v>395</v>
      </c>
      <c r="AF268" s="142" t="s">
        <v>727</v>
      </c>
      <c r="AG268" s="142" t="s">
        <v>725</v>
      </c>
      <c r="AH268" s="142" t="s">
        <v>269</v>
      </c>
    </row>
    <row r="269" spans="1:34" ht="19.5" customHeight="1" x14ac:dyDescent="0.25">
      <c r="A269" s="157" t="s">
        <v>179</v>
      </c>
      <c r="B269" s="158" t="s">
        <v>180</v>
      </c>
      <c r="C269" s="158" t="s">
        <v>280</v>
      </c>
      <c r="D269" s="158" t="s">
        <v>4419</v>
      </c>
      <c r="E269" s="158" t="s">
        <v>311</v>
      </c>
      <c r="F269" s="158" t="s">
        <v>227</v>
      </c>
      <c r="G269" s="158" t="s">
        <v>311</v>
      </c>
      <c r="H269" s="142" t="s">
        <v>740</v>
      </c>
      <c r="I269" s="158" t="s">
        <v>213</v>
      </c>
      <c r="J269" s="172">
        <v>4754.3599999999997</v>
      </c>
      <c r="K269" s="173">
        <f t="shared" si="2"/>
        <v>4706.8163999999997</v>
      </c>
      <c r="L269" s="174">
        <v>0.01</v>
      </c>
      <c r="M269" s="166" t="s">
        <v>227</v>
      </c>
      <c r="N269" s="142">
        <v>15</v>
      </c>
      <c r="O269" s="142" t="s">
        <v>723</v>
      </c>
      <c r="P269" s="142" t="s">
        <v>257</v>
      </c>
      <c r="Q269" s="142" t="s">
        <v>724</v>
      </c>
      <c r="R269" s="142">
        <v>208</v>
      </c>
      <c r="S269" s="142" t="s">
        <v>227</v>
      </c>
      <c r="T269" s="142" t="s">
        <v>260</v>
      </c>
      <c r="U269" s="142">
        <v>1</v>
      </c>
      <c r="V269" s="142" t="s">
        <v>261</v>
      </c>
      <c r="W269" s="142">
        <v>23</v>
      </c>
      <c r="X269" s="142" t="s">
        <v>725</v>
      </c>
      <c r="Y269" s="142" t="s">
        <v>260</v>
      </c>
      <c r="Z269" s="142" t="s">
        <v>726</v>
      </c>
      <c r="AA269" s="142" t="s">
        <v>260</v>
      </c>
      <c r="AB269" s="142" t="s">
        <v>260</v>
      </c>
      <c r="AC269" s="142" t="s">
        <v>265</v>
      </c>
      <c r="AD269" s="142" t="s">
        <v>266</v>
      </c>
      <c r="AE269" s="142" t="s">
        <v>395</v>
      </c>
      <c r="AF269" s="142" t="s">
        <v>727</v>
      </c>
      <c r="AG269" s="142" t="s">
        <v>725</v>
      </c>
      <c r="AH269" s="142" t="s">
        <v>269</v>
      </c>
    </row>
    <row r="270" spans="1:34" ht="19.5" customHeight="1" x14ac:dyDescent="0.25">
      <c r="A270" s="157" t="s">
        <v>179</v>
      </c>
      <c r="B270" s="158" t="s">
        <v>180</v>
      </c>
      <c r="C270" s="158" t="s">
        <v>280</v>
      </c>
      <c r="D270" s="158" t="s">
        <v>4419</v>
      </c>
      <c r="E270" s="158" t="s">
        <v>313</v>
      </c>
      <c r="F270" s="158" t="s">
        <v>227</v>
      </c>
      <c r="G270" s="158" t="s">
        <v>313</v>
      </c>
      <c r="H270" s="142" t="s">
        <v>741</v>
      </c>
      <c r="I270" s="158" t="s">
        <v>213</v>
      </c>
      <c r="J270" s="172">
        <v>6743.98</v>
      </c>
      <c r="K270" s="173">
        <f t="shared" si="2"/>
        <v>6676.5401999999995</v>
      </c>
      <c r="L270" s="174">
        <v>0.01</v>
      </c>
      <c r="M270" s="166" t="s">
        <v>227</v>
      </c>
      <c r="N270" s="142">
        <v>15</v>
      </c>
      <c r="O270" s="142" t="s">
        <v>723</v>
      </c>
      <c r="P270" s="142" t="s">
        <v>257</v>
      </c>
      <c r="Q270" s="142" t="s">
        <v>724</v>
      </c>
      <c r="R270" s="142">
        <v>208</v>
      </c>
      <c r="S270" s="142" t="s">
        <v>227</v>
      </c>
      <c r="T270" s="142" t="s">
        <v>260</v>
      </c>
      <c r="U270" s="142">
        <v>2</v>
      </c>
      <c r="V270" s="142" t="s">
        <v>261</v>
      </c>
      <c r="W270" s="142">
        <v>23</v>
      </c>
      <c r="X270" s="142" t="s">
        <v>725</v>
      </c>
      <c r="Y270" s="142" t="s">
        <v>260</v>
      </c>
      <c r="Z270" s="142" t="s">
        <v>726</v>
      </c>
      <c r="AA270" s="142" t="s">
        <v>260</v>
      </c>
      <c r="AB270" s="142" t="s">
        <v>260</v>
      </c>
      <c r="AC270" s="142" t="s">
        <v>265</v>
      </c>
      <c r="AD270" s="142" t="s">
        <v>266</v>
      </c>
      <c r="AE270" s="142" t="s">
        <v>395</v>
      </c>
      <c r="AF270" s="142" t="s">
        <v>727</v>
      </c>
      <c r="AG270" s="142" t="s">
        <v>725</v>
      </c>
      <c r="AH270" s="142" t="s">
        <v>269</v>
      </c>
    </row>
    <row r="271" spans="1:34" ht="19.5" customHeight="1" x14ac:dyDescent="0.25">
      <c r="A271" s="157" t="s">
        <v>179</v>
      </c>
      <c r="B271" s="158" t="s">
        <v>180</v>
      </c>
      <c r="C271" s="158" t="s">
        <v>280</v>
      </c>
      <c r="D271" s="158" t="s">
        <v>4419</v>
      </c>
      <c r="E271" s="158" t="s">
        <v>317</v>
      </c>
      <c r="F271" s="158" t="s">
        <v>227</v>
      </c>
      <c r="G271" s="158" t="s">
        <v>742</v>
      </c>
      <c r="H271" s="142" t="s">
        <v>743</v>
      </c>
      <c r="I271" s="158" t="s">
        <v>213</v>
      </c>
      <c r="J271" s="172">
        <v>3963.63</v>
      </c>
      <c r="K271" s="173">
        <f t="shared" si="2"/>
        <v>3923.9937</v>
      </c>
      <c r="L271" s="174">
        <v>0.01</v>
      </c>
      <c r="M271" s="166" t="s">
        <v>227</v>
      </c>
      <c r="N271" s="142">
        <v>15</v>
      </c>
      <c r="O271" s="142" t="s">
        <v>723</v>
      </c>
      <c r="P271" s="142" t="s">
        <v>257</v>
      </c>
      <c r="Q271" s="142" t="s">
        <v>724</v>
      </c>
      <c r="R271" s="142">
        <v>208</v>
      </c>
      <c r="S271" s="142" t="s">
        <v>227</v>
      </c>
      <c r="T271" s="142" t="s">
        <v>260</v>
      </c>
      <c r="U271" s="142">
        <v>2</v>
      </c>
      <c r="V271" s="142" t="s">
        <v>261</v>
      </c>
      <c r="W271" s="142">
        <v>23</v>
      </c>
      <c r="X271" s="142" t="s">
        <v>725</v>
      </c>
      <c r="Y271" s="142" t="s">
        <v>260</v>
      </c>
      <c r="Z271" s="142" t="s">
        <v>726</v>
      </c>
      <c r="AA271" s="142" t="s">
        <v>260</v>
      </c>
      <c r="AB271" s="142" t="s">
        <v>260</v>
      </c>
      <c r="AC271" s="142" t="s">
        <v>265</v>
      </c>
      <c r="AD271" s="142" t="s">
        <v>266</v>
      </c>
      <c r="AE271" s="142" t="s">
        <v>395</v>
      </c>
      <c r="AF271" s="142" t="s">
        <v>727</v>
      </c>
      <c r="AG271" s="142" t="s">
        <v>725</v>
      </c>
      <c r="AH271" s="142" t="s">
        <v>269</v>
      </c>
    </row>
    <row r="272" spans="1:34" ht="19.5" customHeight="1" x14ac:dyDescent="0.25">
      <c r="A272" s="157" t="s">
        <v>179</v>
      </c>
      <c r="B272" s="158" t="s">
        <v>180</v>
      </c>
      <c r="C272" s="158" t="s">
        <v>280</v>
      </c>
      <c r="D272" s="158" t="s">
        <v>4419</v>
      </c>
      <c r="E272" s="158" t="s">
        <v>319</v>
      </c>
      <c r="F272" s="158" t="s">
        <v>227</v>
      </c>
      <c r="G272" s="158" t="s">
        <v>319</v>
      </c>
      <c r="H272" s="142" t="s">
        <v>744</v>
      </c>
      <c r="I272" s="158" t="s">
        <v>213</v>
      </c>
      <c r="J272" s="172">
        <v>6304.58</v>
      </c>
      <c r="K272" s="173">
        <f t="shared" si="2"/>
        <v>6241.5342000000001</v>
      </c>
      <c r="L272" s="174">
        <v>0.01</v>
      </c>
      <c r="M272" s="166" t="s">
        <v>227</v>
      </c>
      <c r="N272" s="142">
        <v>15</v>
      </c>
      <c r="O272" s="142" t="s">
        <v>723</v>
      </c>
      <c r="P272" s="142" t="s">
        <v>257</v>
      </c>
      <c r="Q272" s="142">
        <v>7.2</v>
      </c>
      <c r="R272" s="142">
        <v>208</v>
      </c>
      <c r="S272" s="142" t="s">
        <v>227</v>
      </c>
      <c r="T272" s="142" t="s">
        <v>260</v>
      </c>
      <c r="U272" s="142">
        <v>1</v>
      </c>
      <c r="V272" s="142" t="s">
        <v>261</v>
      </c>
      <c r="W272" s="142">
        <v>18</v>
      </c>
      <c r="X272" s="142" t="s">
        <v>725</v>
      </c>
      <c r="Y272" s="142" t="s">
        <v>260</v>
      </c>
      <c r="Z272" s="142" t="s">
        <v>726</v>
      </c>
      <c r="AA272" s="142" t="s">
        <v>260</v>
      </c>
      <c r="AB272" s="142" t="s">
        <v>260</v>
      </c>
      <c r="AC272" s="142" t="s">
        <v>265</v>
      </c>
      <c r="AD272" s="142" t="s">
        <v>266</v>
      </c>
      <c r="AE272" s="142" t="s">
        <v>395</v>
      </c>
      <c r="AF272" s="142" t="s">
        <v>727</v>
      </c>
      <c r="AG272" s="142" t="s">
        <v>745</v>
      </c>
      <c r="AH272" s="142" t="s">
        <v>269</v>
      </c>
    </row>
    <row r="273" spans="1:34" ht="19.5" customHeight="1" x14ac:dyDescent="0.25">
      <c r="A273" s="157" t="s">
        <v>179</v>
      </c>
      <c r="B273" s="158" t="s">
        <v>180</v>
      </c>
      <c r="C273" s="158" t="s">
        <v>280</v>
      </c>
      <c r="D273" s="158" t="s">
        <v>4419</v>
      </c>
      <c r="E273" s="158" t="s">
        <v>326</v>
      </c>
      <c r="F273" s="158" t="s">
        <v>227</v>
      </c>
      <c r="G273" s="158" t="s">
        <v>326</v>
      </c>
      <c r="H273" s="142" t="s">
        <v>746</v>
      </c>
      <c r="I273" s="158" t="s">
        <v>213</v>
      </c>
      <c r="J273" s="172">
        <v>6304.58</v>
      </c>
      <c r="K273" s="173">
        <f t="shared" si="2"/>
        <v>6241.5342000000001</v>
      </c>
      <c r="L273" s="174">
        <v>0.01</v>
      </c>
      <c r="M273" s="166" t="s">
        <v>227</v>
      </c>
      <c r="N273" s="142">
        <v>15</v>
      </c>
      <c r="O273" s="142" t="s">
        <v>723</v>
      </c>
      <c r="P273" s="142" t="s">
        <v>257</v>
      </c>
      <c r="Q273" s="142">
        <v>7.2</v>
      </c>
      <c r="R273" s="142">
        <v>208</v>
      </c>
      <c r="S273" s="142" t="s">
        <v>227</v>
      </c>
      <c r="T273" s="142" t="s">
        <v>260</v>
      </c>
      <c r="U273" s="142">
        <v>1</v>
      </c>
      <c r="V273" s="142" t="s">
        <v>261</v>
      </c>
      <c r="W273" s="142">
        <v>18</v>
      </c>
      <c r="X273" s="142" t="s">
        <v>745</v>
      </c>
      <c r="Y273" s="142" t="s">
        <v>260</v>
      </c>
      <c r="Z273" s="142" t="s">
        <v>726</v>
      </c>
      <c r="AA273" s="142" t="s">
        <v>260</v>
      </c>
      <c r="AB273" s="142" t="s">
        <v>260</v>
      </c>
      <c r="AC273" s="142" t="s">
        <v>265</v>
      </c>
      <c r="AD273" s="142" t="s">
        <v>289</v>
      </c>
      <c r="AE273" s="142" t="s">
        <v>395</v>
      </c>
      <c r="AF273" s="142" t="s">
        <v>727</v>
      </c>
      <c r="AG273" s="142" t="s">
        <v>745</v>
      </c>
      <c r="AH273" s="142" t="s">
        <v>269</v>
      </c>
    </row>
    <row r="274" spans="1:34" ht="19.5" customHeight="1" x14ac:dyDescent="0.25">
      <c r="A274" s="157" t="s">
        <v>179</v>
      </c>
      <c r="B274" s="158" t="s">
        <v>180</v>
      </c>
      <c r="C274" s="158" t="s">
        <v>280</v>
      </c>
      <c r="D274" s="158" t="s">
        <v>4419</v>
      </c>
      <c r="E274" s="158" t="s">
        <v>329</v>
      </c>
      <c r="F274" s="158" t="s">
        <v>227</v>
      </c>
      <c r="G274" s="158" t="s">
        <v>329</v>
      </c>
      <c r="H274" s="142" t="s">
        <v>747</v>
      </c>
      <c r="I274" s="158" t="s">
        <v>213</v>
      </c>
      <c r="J274" s="172">
        <v>9074.26</v>
      </c>
      <c r="K274" s="173">
        <f t="shared" si="2"/>
        <v>8983.5174000000006</v>
      </c>
      <c r="L274" s="174">
        <v>0.01</v>
      </c>
      <c r="M274" s="166" t="s">
        <v>227</v>
      </c>
      <c r="N274" s="142">
        <v>15</v>
      </c>
      <c r="O274" s="142" t="s">
        <v>723</v>
      </c>
      <c r="P274" s="142" t="s">
        <v>257</v>
      </c>
      <c r="Q274" s="142">
        <v>7.2</v>
      </c>
      <c r="R274" s="142">
        <v>208</v>
      </c>
      <c r="S274" s="142" t="s">
        <v>227</v>
      </c>
      <c r="T274" s="142" t="s">
        <v>260</v>
      </c>
      <c r="U274" s="142">
        <v>2</v>
      </c>
      <c r="V274" s="142" t="s">
        <v>261</v>
      </c>
      <c r="W274" s="142">
        <v>18</v>
      </c>
      <c r="X274" s="142" t="s">
        <v>745</v>
      </c>
      <c r="Y274" s="142" t="s">
        <v>260</v>
      </c>
      <c r="Z274" s="142" t="s">
        <v>726</v>
      </c>
      <c r="AA274" s="142" t="s">
        <v>260</v>
      </c>
      <c r="AB274" s="142" t="s">
        <v>260</v>
      </c>
      <c r="AC274" s="142" t="s">
        <v>265</v>
      </c>
      <c r="AD274" s="142" t="s">
        <v>266</v>
      </c>
      <c r="AE274" s="142" t="s">
        <v>395</v>
      </c>
      <c r="AF274" s="142" t="s">
        <v>727</v>
      </c>
      <c r="AG274" s="142" t="s">
        <v>745</v>
      </c>
      <c r="AH274" s="142" t="s">
        <v>269</v>
      </c>
    </row>
    <row r="275" spans="1:34" ht="19.5" customHeight="1" x14ac:dyDescent="0.25">
      <c r="A275" s="157" t="s">
        <v>179</v>
      </c>
      <c r="B275" s="158" t="s">
        <v>180</v>
      </c>
      <c r="C275" s="158" t="s">
        <v>280</v>
      </c>
      <c r="D275" s="158" t="s">
        <v>4419</v>
      </c>
      <c r="E275" s="158" t="s">
        <v>332</v>
      </c>
      <c r="F275" s="158" t="s">
        <v>227</v>
      </c>
      <c r="G275" s="158" t="s">
        <v>332</v>
      </c>
      <c r="H275" s="142" t="s">
        <v>748</v>
      </c>
      <c r="I275" s="158" t="s">
        <v>213</v>
      </c>
      <c r="J275" s="172">
        <v>9074.26</v>
      </c>
      <c r="K275" s="173">
        <f t="shared" si="2"/>
        <v>8983.5174000000006</v>
      </c>
      <c r="L275" s="174">
        <v>0.01</v>
      </c>
      <c r="M275" s="166" t="s">
        <v>227</v>
      </c>
      <c r="N275" s="142">
        <v>15</v>
      </c>
      <c r="O275" s="142" t="s">
        <v>723</v>
      </c>
      <c r="P275" s="142" t="s">
        <v>257</v>
      </c>
      <c r="Q275" s="142">
        <v>7.2</v>
      </c>
      <c r="R275" s="142">
        <v>208</v>
      </c>
      <c r="S275" s="142" t="s">
        <v>227</v>
      </c>
      <c r="T275" s="142" t="s">
        <v>260</v>
      </c>
      <c r="U275" s="142">
        <v>2</v>
      </c>
      <c r="V275" s="142" t="s">
        <v>261</v>
      </c>
      <c r="W275" s="142">
        <v>18</v>
      </c>
      <c r="X275" s="142" t="s">
        <v>745</v>
      </c>
      <c r="Y275" s="142" t="s">
        <v>260</v>
      </c>
      <c r="Z275" s="142" t="s">
        <v>726</v>
      </c>
      <c r="AA275" s="142" t="s">
        <v>260</v>
      </c>
      <c r="AB275" s="142" t="s">
        <v>260</v>
      </c>
      <c r="AC275" s="142" t="s">
        <v>265</v>
      </c>
      <c r="AD275" s="142" t="s">
        <v>289</v>
      </c>
      <c r="AE275" s="142" t="s">
        <v>395</v>
      </c>
      <c r="AF275" s="142" t="s">
        <v>727</v>
      </c>
      <c r="AG275" s="142" t="s">
        <v>745</v>
      </c>
      <c r="AH275" s="142" t="s">
        <v>269</v>
      </c>
    </row>
    <row r="276" spans="1:34" ht="19.5" customHeight="1" x14ac:dyDescent="0.25">
      <c r="A276" s="157" t="s">
        <v>179</v>
      </c>
      <c r="B276" s="158" t="s">
        <v>180</v>
      </c>
      <c r="C276" s="158" t="s">
        <v>280</v>
      </c>
      <c r="D276" s="158" t="s">
        <v>4419</v>
      </c>
      <c r="E276" s="158" t="s">
        <v>335</v>
      </c>
      <c r="F276" s="158" t="s">
        <v>227</v>
      </c>
      <c r="G276" s="158" t="s">
        <v>335</v>
      </c>
      <c r="H276" s="142" t="s">
        <v>749</v>
      </c>
      <c r="I276" s="175" t="s">
        <v>213</v>
      </c>
      <c r="J276" s="172">
        <v>10333.200000000001</v>
      </c>
      <c r="K276" s="173">
        <f t="shared" si="2"/>
        <v>10229.868</v>
      </c>
      <c r="L276" s="174">
        <v>0.01</v>
      </c>
      <c r="M276" s="166" t="s">
        <v>227</v>
      </c>
      <c r="N276" s="142">
        <v>15</v>
      </c>
      <c r="O276" s="142" t="s">
        <v>723</v>
      </c>
      <c r="P276" s="142" t="s">
        <v>257</v>
      </c>
      <c r="Q276" s="142">
        <v>7.2</v>
      </c>
      <c r="R276" s="142">
        <v>208</v>
      </c>
      <c r="S276" s="142" t="s">
        <v>227</v>
      </c>
      <c r="T276" s="142" t="s">
        <v>260</v>
      </c>
      <c r="U276" s="142">
        <v>2</v>
      </c>
      <c r="V276" s="142" t="s">
        <v>261</v>
      </c>
      <c r="W276" s="142">
        <v>23</v>
      </c>
      <c r="X276" s="142" t="s">
        <v>745</v>
      </c>
      <c r="Y276" s="142" t="s">
        <v>260</v>
      </c>
      <c r="Z276" s="142" t="s">
        <v>726</v>
      </c>
      <c r="AA276" s="142" t="s">
        <v>260</v>
      </c>
      <c r="AB276" s="142" t="s">
        <v>260</v>
      </c>
      <c r="AC276" s="142" t="s">
        <v>265</v>
      </c>
      <c r="AD276" s="142" t="s">
        <v>266</v>
      </c>
      <c r="AE276" s="142" t="s">
        <v>395</v>
      </c>
      <c r="AF276" s="142" t="s">
        <v>727</v>
      </c>
      <c r="AG276" s="142" t="s">
        <v>745</v>
      </c>
      <c r="AH276" s="142" t="s">
        <v>269</v>
      </c>
    </row>
    <row r="277" spans="1:34" ht="19.5" customHeight="1" x14ac:dyDescent="0.25">
      <c r="A277" s="157" t="s">
        <v>179</v>
      </c>
      <c r="B277" s="158" t="s">
        <v>180</v>
      </c>
      <c r="C277" s="158" t="s">
        <v>280</v>
      </c>
      <c r="D277" s="158" t="s">
        <v>4419</v>
      </c>
      <c r="E277" s="158" t="s">
        <v>338</v>
      </c>
      <c r="F277" s="158" t="s">
        <v>227</v>
      </c>
      <c r="G277" s="158" t="s">
        <v>338</v>
      </c>
      <c r="H277" s="142" t="s">
        <v>750</v>
      </c>
      <c r="I277" s="175" t="s">
        <v>213</v>
      </c>
      <c r="J277" s="172">
        <v>9489.67</v>
      </c>
      <c r="K277" s="173">
        <f t="shared" si="2"/>
        <v>9394.7733000000007</v>
      </c>
      <c r="L277" s="174">
        <v>0.01</v>
      </c>
      <c r="M277" s="166" t="s">
        <v>227</v>
      </c>
      <c r="N277" s="142">
        <v>15</v>
      </c>
      <c r="O277" s="142" t="s">
        <v>723</v>
      </c>
      <c r="P277" s="142" t="s">
        <v>257</v>
      </c>
      <c r="Q277" s="142">
        <v>7.2</v>
      </c>
      <c r="R277" s="142">
        <v>208</v>
      </c>
      <c r="S277" s="142" t="s">
        <v>227</v>
      </c>
      <c r="T277" s="142" t="s">
        <v>260</v>
      </c>
      <c r="U277" s="142">
        <v>2</v>
      </c>
      <c r="V277" s="142" t="s">
        <v>261</v>
      </c>
      <c r="W277" s="142">
        <v>23</v>
      </c>
      <c r="X277" s="142" t="s">
        <v>745</v>
      </c>
      <c r="Y277" s="142" t="s">
        <v>260</v>
      </c>
      <c r="Z277" s="142" t="s">
        <v>726</v>
      </c>
      <c r="AA277" s="142" t="s">
        <v>260</v>
      </c>
      <c r="AB277" s="142" t="s">
        <v>260</v>
      </c>
      <c r="AC277" s="142" t="s">
        <v>265</v>
      </c>
      <c r="AD277" s="142" t="s">
        <v>289</v>
      </c>
      <c r="AE277" s="142" t="s">
        <v>395</v>
      </c>
      <c r="AF277" s="142" t="s">
        <v>727</v>
      </c>
      <c r="AG277" s="142" t="s">
        <v>745</v>
      </c>
      <c r="AH277" s="142" t="s">
        <v>269</v>
      </c>
    </row>
    <row r="278" spans="1:34" ht="19.5" customHeight="1" x14ac:dyDescent="0.25">
      <c r="A278" s="157" t="s">
        <v>179</v>
      </c>
      <c r="B278" s="158" t="s">
        <v>180</v>
      </c>
      <c r="C278" s="158" t="s">
        <v>751</v>
      </c>
      <c r="D278" s="158" t="s">
        <v>4324</v>
      </c>
      <c r="E278" s="158" t="s">
        <v>752</v>
      </c>
      <c r="F278" s="158" t="s">
        <v>227</v>
      </c>
      <c r="G278" s="158" t="s">
        <v>753</v>
      </c>
      <c r="H278" s="142" t="s">
        <v>754</v>
      </c>
      <c r="I278" s="175" t="s">
        <v>213</v>
      </c>
      <c r="J278" s="172">
        <v>1657.43</v>
      </c>
      <c r="K278" s="173">
        <f t="shared" si="2"/>
        <v>1640.8557000000001</v>
      </c>
      <c r="L278" s="174">
        <v>0.01</v>
      </c>
      <c r="M278" s="166" t="s">
        <v>227</v>
      </c>
      <c r="N278" s="142">
        <v>30</v>
      </c>
      <c r="O278" s="142" t="s">
        <v>723</v>
      </c>
      <c r="P278" s="142" t="s">
        <v>257</v>
      </c>
      <c r="Q278" s="142">
        <v>7.2</v>
      </c>
      <c r="R278" s="142">
        <v>208</v>
      </c>
      <c r="S278" s="142" t="s">
        <v>227</v>
      </c>
      <c r="T278" s="142" t="s">
        <v>260</v>
      </c>
      <c r="U278" s="142">
        <v>1</v>
      </c>
      <c r="V278" s="142" t="s">
        <v>261</v>
      </c>
      <c r="W278" s="142">
        <v>10</v>
      </c>
      <c r="X278" s="142" t="s">
        <v>755</v>
      </c>
      <c r="Y278" s="142" t="s">
        <v>260</v>
      </c>
      <c r="Z278" s="142" t="s">
        <v>756</v>
      </c>
      <c r="AA278" s="142" t="s">
        <v>260</v>
      </c>
      <c r="AB278" s="142" t="s">
        <v>260</v>
      </c>
      <c r="AC278" s="142" t="s">
        <v>265</v>
      </c>
      <c r="AD278" s="142" t="s">
        <v>289</v>
      </c>
      <c r="AE278" s="142" t="s">
        <v>395</v>
      </c>
      <c r="AF278" s="142" t="s">
        <v>757</v>
      </c>
      <c r="AG278" s="142" t="s">
        <v>755</v>
      </c>
      <c r="AH278" s="142" t="s">
        <v>758</v>
      </c>
    </row>
    <row r="279" spans="1:34" ht="19.5" customHeight="1" x14ac:dyDescent="0.25">
      <c r="A279" s="157" t="s">
        <v>179</v>
      </c>
      <c r="B279" s="158" t="s">
        <v>180</v>
      </c>
      <c r="C279" s="158" t="s">
        <v>751</v>
      </c>
      <c r="D279" s="158" t="s">
        <v>4324</v>
      </c>
      <c r="E279" s="158" t="s">
        <v>759</v>
      </c>
      <c r="F279" s="158" t="s">
        <v>227</v>
      </c>
      <c r="G279" s="158" t="s">
        <v>760</v>
      </c>
      <c r="H279" s="142" t="s">
        <v>761</v>
      </c>
      <c r="I279" s="175" t="s">
        <v>213</v>
      </c>
      <c r="J279" s="172">
        <v>4318.79</v>
      </c>
      <c r="K279" s="173">
        <f t="shared" si="2"/>
        <v>4275.6021000000001</v>
      </c>
      <c r="L279" s="174">
        <v>0.01</v>
      </c>
      <c r="M279" s="166" t="s">
        <v>227</v>
      </c>
      <c r="N279" s="142">
        <v>30</v>
      </c>
      <c r="O279" s="142" t="s">
        <v>723</v>
      </c>
      <c r="P279" s="142" t="s">
        <v>257</v>
      </c>
      <c r="Q279" s="142">
        <v>7.2</v>
      </c>
      <c r="R279" s="142">
        <v>208</v>
      </c>
      <c r="S279" s="142" t="s">
        <v>227</v>
      </c>
      <c r="T279" s="142" t="s">
        <v>260</v>
      </c>
      <c r="U279" s="142">
        <v>2</v>
      </c>
      <c r="V279" s="142" t="s">
        <v>261</v>
      </c>
      <c r="W279" s="142">
        <v>30</v>
      </c>
      <c r="X279" s="142" t="s">
        <v>755</v>
      </c>
      <c r="Y279" s="142" t="s">
        <v>260</v>
      </c>
      <c r="Z279" s="142" t="s">
        <v>756</v>
      </c>
      <c r="AA279" s="142" t="s">
        <v>260</v>
      </c>
      <c r="AB279" s="142" t="s">
        <v>260</v>
      </c>
      <c r="AC279" s="142" t="s">
        <v>265</v>
      </c>
      <c r="AD279" s="142" t="s">
        <v>266</v>
      </c>
      <c r="AE279" s="142" t="s">
        <v>395</v>
      </c>
      <c r="AF279" s="142" t="s">
        <v>757</v>
      </c>
      <c r="AG279" s="142" t="s">
        <v>755</v>
      </c>
      <c r="AH279" s="142" t="s">
        <v>758</v>
      </c>
    </row>
    <row r="280" spans="1:34" ht="19.5" customHeight="1" x14ac:dyDescent="0.25">
      <c r="A280" s="157" t="s">
        <v>179</v>
      </c>
      <c r="B280" s="158" t="s">
        <v>180</v>
      </c>
      <c r="C280" s="158" t="s">
        <v>280</v>
      </c>
      <c r="D280" s="158" t="s">
        <v>4419</v>
      </c>
      <c r="E280" s="162" t="s">
        <v>358</v>
      </c>
      <c r="F280" s="158" t="s">
        <v>227</v>
      </c>
      <c r="G280" s="162" t="s">
        <v>358</v>
      </c>
      <c r="H280" s="176" t="s">
        <v>1201</v>
      </c>
      <c r="I280" s="158" t="s">
        <v>213</v>
      </c>
      <c r="J280" s="177">
        <v>10624.69</v>
      </c>
      <c r="K280" s="178">
        <f t="shared" si="2"/>
        <v>10518.4431</v>
      </c>
      <c r="L280" s="179">
        <v>0.01</v>
      </c>
      <c r="M280" s="180" t="s">
        <v>227</v>
      </c>
      <c r="N280" s="181">
        <v>30</v>
      </c>
      <c r="O280" s="182" t="s">
        <v>723</v>
      </c>
      <c r="P280" s="181" t="s">
        <v>257</v>
      </c>
      <c r="Q280" s="181">
        <v>19.2</v>
      </c>
      <c r="R280" s="182">
        <v>208</v>
      </c>
      <c r="S280" s="181" t="s">
        <v>227</v>
      </c>
      <c r="T280" s="181" t="s">
        <v>260</v>
      </c>
      <c r="U280" s="181">
        <v>2</v>
      </c>
      <c r="V280" s="181" t="s">
        <v>261</v>
      </c>
      <c r="W280" s="181">
        <v>23</v>
      </c>
      <c r="X280" s="181" t="s">
        <v>1202</v>
      </c>
      <c r="Y280" s="181" t="s">
        <v>260</v>
      </c>
      <c r="Z280" s="181" t="s">
        <v>726</v>
      </c>
      <c r="AA280" s="181" t="s">
        <v>260</v>
      </c>
      <c r="AB280" s="181" t="s">
        <v>260</v>
      </c>
      <c r="AC280" s="182" t="s">
        <v>265</v>
      </c>
      <c r="AD280" s="181" t="s">
        <v>289</v>
      </c>
      <c r="AE280" s="181" t="s">
        <v>395</v>
      </c>
      <c r="AF280" s="181" t="s">
        <v>727</v>
      </c>
      <c r="AG280" s="181" t="s">
        <v>745</v>
      </c>
      <c r="AH280" s="181" t="s">
        <v>269</v>
      </c>
    </row>
    <row r="281" spans="1:34" ht="19.5" customHeight="1" x14ac:dyDescent="0.25">
      <c r="A281" s="157" t="s">
        <v>179</v>
      </c>
      <c r="B281" s="158" t="s">
        <v>180</v>
      </c>
      <c r="C281" s="158" t="s">
        <v>280</v>
      </c>
      <c r="D281" s="158" t="s">
        <v>4419</v>
      </c>
      <c r="E281" s="162" t="s">
        <v>356</v>
      </c>
      <c r="F281" s="158" t="s">
        <v>227</v>
      </c>
      <c r="G281" s="162" t="s">
        <v>356</v>
      </c>
      <c r="H281" s="176" t="s">
        <v>1203</v>
      </c>
      <c r="I281" s="158" t="s">
        <v>213</v>
      </c>
      <c r="J281" s="177">
        <v>6724.18</v>
      </c>
      <c r="K281" s="173">
        <f t="shared" si="2"/>
        <v>6656.9382000000005</v>
      </c>
      <c r="L281" s="174">
        <v>0.01</v>
      </c>
      <c r="M281" s="166" t="s">
        <v>227</v>
      </c>
      <c r="N281" s="181">
        <v>30</v>
      </c>
      <c r="O281" s="142" t="s">
        <v>723</v>
      </c>
      <c r="P281" s="181" t="s">
        <v>257</v>
      </c>
      <c r="Q281" s="181">
        <v>19.2</v>
      </c>
      <c r="R281" s="142">
        <v>208</v>
      </c>
      <c r="S281" s="181" t="s">
        <v>227</v>
      </c>
      <c r="T281" s="181" t="s">
        <v>260</v>
      </c>
      <c r="U281" s="181">
        <v>1</v>
      </c>
      <c r="V281" s="181" t="s">
        <v>261</v>
      </c>
      <c r="W281" s="181">
        <v>23</v>
      </c>
      <c r="X281" s="181" t="s">
        <v>1202</v>
      </c>
      <c r="Y281" s="181" t="s">
        <v>260</v>
      </c>
      <c r="Z281" s="181" t="s">
        <v>726</v>
      </c>
      <c r="AA281" s="181" t="s">
        <v>260</v>
      </c>
      <c r="AB281" s="181" t="s">
        <v>260</v>
      </c>
      <c r="AC281" s="142" t="s">
        <v>265</v>
      </c>
      <c r="AD281" s="181" t="s">
        <v>289</v>
      </c>
      <c r="AE281" s="181" t="s">
        <v>395</v>
      </c>
      <c r="AF281" s="181" t="s">
        <v>727</v>
      </c>
      <c r="AG281" s="181" t="s">
        <v>745</v>
      </c>
      <c r="AH281" s="181" t="s">
        <v>269</v>
      </c>
    </row>
    <row r="282" spans="1:34" ht="19.5" customHeight="1" x14ac:dyDescent="0.25">
      <c r="A282" s="157" t="s">
        <v>179</v>
      </c>
      <c r="B282" s="158" t="s">
        <v>180</v>
      </c>
      <c r="C282" s="158" t="s">
        <v>280</v>
      </c>
      <c r="D282" s="158" t="s">
        <v>4419</v>
      </c>
      <c r="E282" s="162" t="s">
        <v>360</v>
      </c>
      <c r="F282" s="158" t="s">
        <v>227</v>
      </c>
      <c r="G282" s="162" t="s">
        <v>360</v>
      </c>
      <c r="H282" s="176" t="s">
        <v>1204</v>
      </c>
      <c r="I282" s="158" t="s">
        <v>213</v>
      </c>
      <c r="J282" s="177">
        <v>10624.69</v>
      </c>
      <c r="K282" s="173">
        <f t="shared" si="2"/>
        <v>10518.4431</v>
      </c>
      <c r="L282" s="174">
        <v>0.01</v>
      </c>
      <c r="M282" s="166" t="s">
        <v>227</v>
      </c>
      <c r="N282" s="181">
        <v>30</v>
      </c>
      <c r="O282" s="142" t="s">
        <v>723</v>
      </c>
      <c r="P282" s="181" t="s">
        <v>257</v>
      </c>
      <c r="Q282" s="181">
        <v>19.2</v>
      </c>
      <c r="R282" s="142">
        <v>208</v>
      </c>
      <c r="S282" s="181" t="s">
        <v>227</v>
      </c>
      <c r="T282" s="181" t="s">
        <v>260</v>
      </c>
      <c r="U282" s="181">
        <v>2</v>
      </c>
      <c r="V282" s="181" t="s">
        <v>261</v>
      </c>
      <c r="W282" s="181">
        <v>23</v>
      </c>
      <c r="X282" s="181" t="s">
        <v>1202</v>
      </c>
      <c r="Y282" s="181" t="s">
        <v>260</v>
      </c>
      <c r="Z282" s="181" t="s">
        <v>726</v>
      </c>
      <c r="AA282" s="181" t="s">
        <v>260</v>
      </c>
      <c r="AB282" s="181" t="s">
        <v>260</v>
      </c>
      <c r="AC282" s="142" t="s">
        <v>265</v>
      </c>
      <c r="AD282" s="181" t="s">
        <v>266</v>
      </c>
      <c r="AE282" s="181" t="s">
        <v>395</v>
      </c>
      <c r="AF282" s="181" t="s">
        <v>727</v>
      </c>
      <c r="AG282" s="181" t="s">
        <v>745</v>
      </c>
      <c r="AH282" s="181" t="s">
        <v>269</v>
      </c>
    </row>
    <row r="283" spans="1:34" ht="19.5" customHeight="1" x14ac:dyDescent="0.25">
      <c r="A283" s="157" t="s">
        <v>179</v>
      </c>
      <c r="B283" s="158" t="s">
        <v>180</v>
      </c>
      <c r="C283" s="158" t="s">
        <v>280</v>
      </c>
      <c r="D283" s="158" t="s">
        <v>4419</v>
      </c>
      <c r="E283" s="162" t="s">
        <v>353</v>
      </c>
      <c r="F283" s="158" t="s">
        <v>227</v>
      </c>
      <c r="G283" s="162" t="s">
        <v>353</v>
      </c>
      <c r="H283" s="176" t="s">
        <v>1205</v>
      </c>
      <c r="I283" s="158" t="s">
        <v>213</v>
      </c>
      <c r="J283" s="177">
        <v>6724.18</v>
      </c>
      <c r="K283" s="173">
        <f t="shared" si="2"/>
        <v>6656.9382000000005</v>
      </c>
      <c r="L283" s="174">
        <v>0.01</v>
      </c>
      <c r="M283" s="166" t="s">
        <v>227</v>
      </c>
      <c r="N283" s="181">
        <v>30</v>
      </c>
      <c r="O283" s="142" t="s">
        <v>723</v>
      </c>
      <c r="P283" s="181" t="s">
        <v>257</v>
      </c>
      <c r="Q283" s="181">
        <v>19.2</v>
      </c>
      <c r="R283" s="142">
        <v>208</v>
      </c>
      <c r="S283" s="181" t="s">
        <v>227</v>
      </c>
      <c r="T283" s="181" t="s">
        <v>260</v>
      </c>
      <c r="U283" s="181">
        <v>1</v>
      </c>
      <c r="V283" s="181" t="s">
        <v>261</v>
      </c>
      <c r="W283" s="181">
        <v>23</v>
      </c>
      <c r="X283" s="181" t="s">
        <v>1202</v>
      </c>
      <c r="Y283" s="181" t="s">
        <v>260</v>
      </c>
      <c r="Z283" s="181" t="s">
        <v>726</v>
      </c>
      <c r="AA283" s="181" t="s">
        <v>260</v>
      </c>
      <c r="AB283" s="181" t="s">
        <v>260</v>
      </c>
      <c r="AC283" s="142" t="s">
        <v>265</v>
      </c>
      <c r="AD283" s="181" t="s">
        <v>266</v>
      </c>
      <c r="AE283" s="181" t="s">
        <v>395</v>
      </c>
      <c r="AF283" s="181" t="s">
        <v>727</v>
      </c>
      <c r="AG283" s="181" t="s">
        <v>745</v>
      </c>
      <c r="AH283" s="181" t="s">
        <v>269</v>
      </c>
    </row>
    <row r="284" spans="1:34" ht="19.5" customHeight="1" x14ac:dyDescent="0.3">
      <c r="A284" s="157" t="s">
        <v>179</v>
      </c>
      <c r="B284" s="158" t="s">
        <v>180</v>
      </c>
      <c r="C284" s="158" t="s">
        <v>751</v>
      </c>
      <c r="D284" s="158" t="s">
        <v>4324</v>
      </c>
      <c r="E284" s="142" t="s">
        <v>1206</v>
      </c>
      <c r="F284" s="158" t="s">
        <v>227</v>
      </c>
      <c r="G284" s="142" t="s">
        <v>1206</v>
      </c>
      <c r="H284" s="142" t="s">
        <v>1206</v>
      </c>
      <c r="I284" s="158" t="s">
        <v>213</v>
      </c>
      <c r="J284" s="183">
        <v>2252.61</v>
      </c>
      <c r="K284" s="184">
        <f t="shared" si="2"/>
        <v>2230.0839000000001</v>
      </c>
      <c r="L284" s="174">
        <v>0.01</v>
      </c>
      <c r="M284" s="166" t="s">
        <v>227</v>
      </c>
      <c r="N284" s="181">
        <v>15</v>
      </c>
      <c r="O284" s="142" t="s">
        <v>723</v>
      </c>
      <c r="P284" s="181" t="s">
        <v>257</v>
      </c>
      <c r="Q284" s="181">
        <v>7.2</v>
      </c>
      <c r="R284" s="142">
        <v>208</v>
      </c>
      <c r="S284" s="181" t="s">
        <v>227</v>
      </c>
      <c r="T284" s="181" t="s">
        <v>260</v>
      </c>
      <c r="U284" s="181">
        <v>1</v>
      </c>
      <c r="V284" s="181" t="s">
        <v>261</v>
      </c>
      <c r="W284" s="181">
        <v>22</v>
      </c>
      <c r="X284" s="181" t="s">
        <v>755</v>
      </c>
      <c r="Y284" s="181" t="s">
        <v>260</v>
      </c>
      <c r="Z284" s="181" t="s">
        <v>756</v>
      </c>
      <c r="AA284" s="181" t="s">
        <v>260</v>
      </c>
      <c r="AB284" s="181" t="s">
        <v>260</v>
      </c>
      <c r="AC284" s="142" t="s">
        <v>265</v>
      </c>
      <c r="AD284" s="181" t="s">
        <v>289</v>
      </c>
      <c r="AE284" s="181" t="s">
        <v>395</v>
      </c>
      <c r="AF284" s="181" t="s">
        <v>757</v>
      </c>
      <c r="AG284" s="181" t="s">
        <v>755</v>
      </c>
      <c r="AH284" s="181" t="s">
        <v>758</v>
      </c>
    </row>
    <row r="285" spans="1:34" ht="19.5" customHeight="1" x14ac:dyDescent="0.3">
      <c r="A285" s="157" t="s">
        <v>179</v>
      </c>
      <c r="B285" s="158" t="s">
        <v>180</v>
      </c>
      <c r="C285" s="158" t="s">
        <v>751</v>
      </c>
      <c r="D285" s="158" t="s">
        <v>4324</v>
      </c>
      <c r="E285" s="142" t="s">
        <v>1207</v>
      </c>
      <c r="F285" s="158" t="s">
        <v>227</v>
      </c>
      <c r="G285" s="142" t="s">
        <v>1207</v>
      </c>
      <c r="H285" s="142" t="s">
        <v>1207</v>
      </c>
      <c r="I285" s="158" t="s">
        <v>213</v>
      </c>
      <c r="J285" s="183">
        <v>2830.68</v>
      </c>
      <c r="K285" s="184">
        <f t="shared" si="2"/>
        <v>2802.3732</v>
      </c>
      <c r="L285" s="174">
        <v>0.01</v>
      </c>
      <c r="M285" s="166" t="s">
        <v>227</v>
      </c>
      <c r="N285" s="181">
        <v>15</v>
      </c>
      <c r="O285" s="142" t="s">
        <v>723</v>
      </c>
      <c r="P285" s="181" t="s">
        <v>257</v>
      </c>
      <c r="Q285" s="181">
        <v>7.2</v>
      </c>
      <c r="R285" s="142">
        <v>208</v>
      </c>
      <c r="S285" s="181" t="s">
        <v>227</v>
      </c>
      <c r="T285" s="181" t="s">
        <v>260</v>
      </c>
      <c r="U285" s="181">
        <v>1</v>
      </c>
      <c r="V285" s="181" t="s">
        <v>261</v>
      </c>
      <c r="W285" s="181">
        <v>22</v>
      </c>
      <c r="X285" s="181" t="s">
        <v>755</v>
      </c>
      <c r="Y285" s="181" t="s">
        <v>260</v>
      </c>
      <c r="Z285" s="181" t="s">
        <v>756</v>
      </c>
      <c r="AA285" s="181" t="s">
        <v>260</v>
      </c>
      <c r="AB285" s="181" t="s">
        <v>260</v>
      </c>
      <c r="AC285" s="142" t="s">
        <v>265</v>
      </c>
      <c r="AD285" s="181" t="s">
        <v>289</v>
      </c>
      <c r="AE285" s="181" t="s">
        <v>395</v>
      </c>
      <c r="AF285" s="181" t="s">
        <v>757</v>
      </c>
      <c r="AG285" s="181" t="s">
        <v>755</v>
      </c>
      <c r="AH285" s="181" t="s">
        <v>758</v>
      </c>
    </row>
    <row r="286" spans="1:34" ht="19.5" customHeight="1" x14ac:dyDescent="0.3">
      <c r="A286" s="157" t="s">
        <v>179</v>
      </c>
      <c r="B286" s="158" t="s">
        <v>180</v>
      </c>
      <c r="C286" s="158" t="s">
        <v>751</v>
      </c>
      <c r="D286" s="158" t="s">
        <v>4324</v>
      </c>
      <c r="E286" s="142" t="s">
        <v>1208</v>
      </c>
      <c r="F286" s="158" t="s">
        <v>227</v>
      </c>
      <c r="G286" s="142" t="s">
        <v>1208</v>
      </c>
      <c r="H286" s="142" t="s">
        <v>1208</v>
      </c>
      <c r="I286" s="158" t="s">
        <v>213</v>
      </c>
      <c r="J286" s="183">
        <v>3544.25</v>
      </c>
      <c r="K286" s="184">
        <f t="shared" si="2"/>
        <v>3508.8074999999999</v>
      </c>
      <c r="L286" s="174">
        <v>0.01</v>
      </c>
      <c r="M286" s="166" t="s">
        <v>227</v>
      </c>
      <c r="N286" s="181">
        <v>15</v>
      </c>
      <c r="O286" s="142" t="s">
        <v>723</v>
      </c>
      <c r="P286" s="181" t="s">
        <v>257</v>
      </c>
      <c r="Q286" s="181">
        <v>7.2</v>
      </c>
      <c r="R286" s="142">
        <v>208</v>
      </c>
      <c r="S286" s="181" t="s">
        <v>227</v>
      </c>
      <c r="T286" s="181" t="s">
        <v>260</v>
      </c>
      <c r="U286" s="181">
        <v>1</v>
      </c>
      <c r="V286" s="181" t="s">
        <v>261</v>
      </c>
      <c r="W286" s="181">
        <v>22</v>
      </c>
      <c r="X286" s="181" t="s">
        <v>755</v>
      </c>
      <c r="Y286" s="181" t="s">
        <v>260</v>
      </c>
      <c r="Z286" s="181" t="s">
        <v>756</v>
      </c>
      <c r="AA286" s="181" t="s">
        <v>260</v>
      </c>
      <c r="AB286" s="181" t="s">
        <v>260</v>
      </c>
      <c r="AC286" s="142" t="s">
        <v>265</v>
      </c>
      <c r="AD286" s="181" t="s">
        <v>289</v>
      </c>
      <c r="AE286" s="181" t="s">
        <v>395</v>
      </c>
      <c r="AF286" s="181" t="s">
        <v>757</v>
      </c>
      <c r="AG286" s="181" t="s">
        <v>755</v>
      </c>
      <c r="AH286" s="181" t="s">
        <v>758</v>
      </c>
    </row>
    <row r="287" spans="1:34" ht="19.5" customHeight="1" x14ac:dyDescent="0.3">
      <c r="A287" s="157" t="s">
        <v>179</v>
      </c>
      <c r="B287" s="158" t="s">
        <v>180</v>
      </c>
      <c r="C287" s="158" t="s">
        <v>751</v>
      </c>
      <c r="D287" s="158" t="s">
        <v>4324</v>
      </c>
      <c r="E287" s="142" t="s">
        <v>1209</v>
      </c>
      <c r="F287" s="158" t="s">
        <v>227</v>
      </c>
      <c r="G287" s="142" t="s">
        <v>1209</v>
      </c>
      <c r="H287" s="142" t="s">
        <v>1209</v>
      </c>
      <c r="I287" s="158" t="s">
        <v>213</v>
      </c>
      <c r="J287" s="183">
        <v>3072.79</v>
      </c>
      <c r="K287" s="184">
        <f t="shared" si="2"/>
        <v>3042.0621000000001</v>
      </c>
      <c r="L287" s="174">
        <v>0.01</v>
      </c>
      <c r="M287" s="166" t="s">
        <v>227</v>
      </c>
      <c r="N287" s="181">
        <v>15</v>
      </c>
      <c r="O287" s="142" t="s">
        <v>723</v>
      </c>
      <c r="P287" s="181" t="s">
        <v>257</v>
      </c>
      <c r="Q287" s="181">
        <v>7.2</v>
      </c>
      <c r="R287" s="142">
        <v>208</v>
      </c>
      <c r="S287" s="181" t="s">
        <v>227</v>
      </c>
      <c r="T287" s="181" t="s">
        <v>260</v>
      </c>
      <c r="U287" s="181">
        <v>1</v>
      </c>
      <c r="V287" s="181" t="s">
        <v>261</v>
      </c>
      <c r="W287" s="181">
        <v>22</v>
      </c>
      <c r="X287" s="181" t="s">
        <v>755</v>
      </c>
      <c r="Y287" s="181" t="s">
        <v>260</v>
      </c>
      <c r="Z287" s="181" t="s">
        <v>756</v>
      </c>
      <c r="AA287" s="181" t="s">
        <v>260</v>
      </c>
      <c r="AB287" s="181" t="s">
        <v>260</v>
      </c>
      <c r="AC287" s="142" t="s">
        <v>265</v>
      </c>
      <c r="AD287" s="181" t="s">
        <v>266</v>
      </c>
      <c r="AE287" s="181" t="s">
        <v>395</v>
      </c>
      <c r="AF287" s="181" t="s">
        <v>757</v>
      </c>
      <c r="AG287" s="181" t="s">
        <v>755</v>
      </c>
      <c r="AH287" s="181" t="s">
        <v>758</v>
      </c>
    </row>
    <row r="288" spans="1:34" ht="19.5" customHeight="1" x14ac:dyDescent="0.3">
      <c r="A288" s="157" t="s">
        <v>179</v>
      </c>
      <c r="B288" s="158" t="s">
        <v>180</v>
      </c>
      <c r="C288" s="158" t="s">
        <v>751</v>
      </c>
      <c r="D288" s="158" t="s">
        <v>4324</v>
      </c>
      <c r="E288" s="142" t="s">
        <v>1210</v>
      </c>
      <c r="F288" s="158" t="s">
        <v>227</v>
      </c>
      <c r="G288" s="142" t="s">
        <v>1210</v>
      </c>
      <c r="H288" s="142" t="s">
        <v>1210</v>
      </c>
      <c r="I288" s="158" t="s">
        <v>213</v>
      </c>
      <c r="J288" s="183">
        <v>3650.86</v>
      </c>
      <c r="K288" s="184">
        <f t="shared" si="2"/>
        <v>3614.3514</v>
      </c>
      <c r="L288" s="174">
        <v>0.01</v>
      </c>
      <c r="M288" s="166" t="s">
        <v>227</v>
      </c>
      <c r="N288" s="181">
        <v>15</v>
      </c>
      <c r="O288" s="142" t="s">
        <v>723</v>
      </c>
      <c r="P288" s="181" t="s">
        <v>257</v>
      </c>
      <c r="Q288" s="181">
        <v>7.2</v>
      </c>
      <c r="R288" s="142">
        <v>208</v>
      </c>
      <c r="S288" s="181" t="s">
        <v>227</v>
      </c>
      <c r="T288" s="181" t="s">
        <v>260</v>
      </c>
      <c r="U288" s="181">
        <v>1</v>
      </c>
      <c r="V288" s="181" t="s">
        <v>261</v>
      </c>
      <c r="W288" s="181">
        <v>22</v>
      </c>
      <c r="X288" s="181" t="s">
        <v>755</v>
      </c>
      <c r="Y288" s="181" t="s">
        <v>260</v>
      </c>
      <c r="Z288" s="181" t="s">
        <v>756</v>
      </c>
      <c r="AA288" s="181" t="s">
        <v>260</v>
      </c>
      <c r="AB288" s="181" t="s">
        <v>260</v>
      </c>
      <c r="AC288" s="142" t="s">
        <v>265</v>
      </c>
      <c r="AD288" s="181" t="s">
        <v>266</v>
      </c>
      <c r="AE288" s="181" t="s">
        <v>395</v>
      </c>
      <c r="AF288" s="181" t="s">
        <v>757</v>
      </c>
      <c r="AG288" s="181" t="s">
        <v>755</v>
      </c>
      <c r="AH288" s="181" t="s">
        <v>758</v>
      </c>
    </row>
    <row r="289" spans="1:34" ht="19.5" customHeight="1" x14ac:dyDescent="0.3">
      <c r="A289" s="157" t="s">
        <v>179</v>
      </c>
      <c r="B289" s="158" t="s">
        <v>180</v>
      </c>
      <c r="C289" s="158" t="s">
        <v>751</v>
      </c>
      <c r="D289" s="158" t="s">
        <v>4324</v>
      </c>
      <c r="E289" s="142" t="s">
        <v>1211</v>
      </c>
      <c r="F289" s="158" t="s">
        <v>227</v>
      </c>
      <c r="G289" s="142" t="s">
        <v>1211</v>
      </c>
      <c r="H289" s="142" t="s">
        <v>1211</v>
      </c>
      <c r="I289" s="158" t="s">
        <v>213</v>
      </c>
      <c r="J289" s="183">
        <v>4364.43</v>
      </c>
      <c r="K289" s="184">
        <f t="shared" si="2"/>
        <v>4320.7857000000004</v>
      </c>
      <c r="L289" s="174">
        <v>0.01</v>
      </c>
      <c r="M289" s="166" t="s">
        <v>227</v>
      </c>
      <c r="N289" s="181">
        <v>15</v>
      </c>
      <c r="O289" s="142" t="s">
        <v>723</v>
      </c>
      <c r="P289" s="181" t="s">
        <v>257</v>
      </c>
      <c r="Q289" s="181">
        <v>7.2</v>
      </c>
      <c r="R289" s="142">
        <v>208</v>
      </c>
      <c r="S289" s="181" t="s">
        <v>227</v>
      </c>
      <c r="T289" s="181" t="s">
        <v>260</v>
      </c>
      <c r="U289" s="181">
        <v>2</v>
      </c>
      <c r="V289" s="181" t="s">
        <v>261</v>
      </c>
      <c r="W289" s="181">
        <v>22</v>
      </c>
      <c r="X289" s="181" t="s">
        <v>755</v>
      </c>
      <c r="Y289" s="181" t="s">
        <v>260</v>
      </c>
      <c r="Z289" s="181" t="s">
        <v>756</v>
      </c>
      <c r="AA289" s="181" t="s">
        <v>260</v>
      </c>
      <c r="AB289" s="181" t="s">
        <v>260</v>
      </c>
      <c r="AC289" s="142" t="s">
        <v>265</v>
      </c>
      <c r="AD289" s="181" t="s">
        <v>266</v>
      </c>
      <c r="AE289" s="181" t="s">
        <v>395</v>
      </c>
      <c r="AF289" s="181" t="s">
        <v>757</v>
      </c>
      <c r="AG289" s="181" t="s">
        <v>755</v>
      </c>
      <c r="AH289" s="181" t="s">
        <v>758</v>
      </c>
    </row>
    <row r="290" spans="1:34" ht="19.5" customHeight="1" x14ac:dyDescent="0.3">
      <c r="A290" s="157" t="s">
        <v>179</v>
      </c>
      <c r="B290" s="158" t="s">
        <v>180</v>
      </c>
      <c r="C290" s="158" t="s">
        <v>751</v>
      </c>
      <c r="D290" s="158" t="s">
        <v>4324</v>
      </c>
      <c r="E290" s="142" t="s">
        <v>1212</v>
      </c>
      <c r="F290" s="158" t="s">
        <v>227</v>
      </c>
      <c r="G290" s="142" t="s">
        <v>1212</v>
      </c>
      <c r="H290" s="142" t="s">
        <v>1212</v>
      </c>
      <c r="I290" s="158" t="s">
        <v>213</v>
      </c>
      <c r="J290" s="183">
        <v>5325.4</v>
      </c>
      <c r="K290" s="184">
        <f t="shared" si="2"/>
        <v>5272.1459999999997</v>
      </c>
      <c r="L290" s="174">
        <v>0.01</v>
      </c>
      <c r="M290" s="166" t="s">
        <v>227</v>
      </c>
      <c r="N290" s="181">
        <v>15</v>
      </c>
      <c r="O290" s="142" t="s">
        <v>723</v>
      </c>
      <c r="P290" s="181" t="s">
        <v>257</v>
      </c>
      <c r="Q290" s="181">
        <v>7.2</v>
      </c>
      <c r="R290" s="142">
        <v>208</v>
      </c>
      <c r="S290" s="181" t="s">
        <v>227</v>
      </c>
      <c r="T290" s="181" t="s">
        <v>260</v>
      </c>
      <c r="U290" s="181">
        <v>2</v>
      </c>
      <c r="V290" s="181" t="s">
        <v>261</v>
      </c>
      <c r="W290" s="181">
        <v>22</v>
      </c>
      <c r="X290" s="181" t="s">
        <v>755</v>
      </c>
      <c r="Y290" s="181" t="s">
        <v>260</v>
      </c>
      <c r="Z290" s="181" t="s">
        <v>756</v>
      </c>
      <c r="AA290" s="181" t="s">
        <v>260</v>
      </c>
      <c r="AB290" s="181" t="s">
        <v>260</v>
      </c>
      <c r="AC290" s="142" t="s">
        <v>265</v>
      </c>
      <c r="AD290" s="181" t="s">
        <v>266</v>
      </c>
      <c r="AE290" s="181" t="s">
        <v>395</v>
      </c>
      <c r="AF290" s="181" t="s">
        <v>757</v>
      </c>
      <c r="AG290" s="181" t="s">
        <v>755</v>
      </c>
      <c r="AH290" s="181" t="s">
        <v>758</v>
      </c>
    </row>
    <row r="291" spans="1:34" ht="19.5" customHeight="1" x14ac:dyDescent="0.3">
      <c r="A291" s="157" t="s">
        <v>179</v>
      </c>
      <c r="B291" s="158" t="s">
        <v>180</v>
      </c>
      <c r="C291" s="158" t="s">
        <v>751</v>
      </c>
      <c r="D291" s="158" t="s">
        <v>4324</v>
      </c>
      <c r="E291" s="142" t="s">
        <v>1213</v>
      </c>
      <c r="F291" s="158" t="s">
        <v>227</v>
      </c>
      <c r="G291" s="142" t="s">
        <v>1213</v>
      </c>
      <c r="H291" s="142" t="s">
        <v>1213</v>
      </c>
      <c r="I291" s="158" t="s">
        <v>213</v>
      </c>
      <c r="J291" s="183">
        <v>6481.54</v>
      </c>
      <c r="K291" s="184">
        <f t="shared" si="2"/>
        <v>6416.7245999999996</v>
      </c>
      <c r="L291" s="174">
        <v>0.01</v>
      </c>
      <c r="M291" s="166" t="s">
        <v>227</v>
      </c>
      <c r="N291" s="181">
        <v>15</v>
      </c>
      <c r="O291" s="142" t="s">
        <v>723</v>
      </c>
      <c r="P291" s="181" t="s">
        <v>257</v>
      </c>
      <c r="Q291" s="181">
        <v>7.2</v>
      </c>
      <c r="R291" s="142">
        <v>208</v>
      </c>
      <c r="S291" s="181" t="s">
        <v>227</v>
      </c>
      <c r="T291" s="181" t="s">
        <v>260</v>
      </c>
      <c r="U291" s="181">
        <v>2</v>
      </c>
      <c r="V291" s="181" t="s">
        <v>261</v>
      </c>
      <c r="W291" s="181">
        <v>22</v>
      </c>
      <c r="X291" s="181" t="s">
        <v>755</v>
      </c>
      <c r="Y291" s="181" t="s">
        <v>260</v>
      </c>
      <c r="Z291" s="181" t="s">
        <v>756</v>
      </c>
      <c r="AA291" s="181" t="s">
        <v>260</v>
      </c>
      <c r="AB291" s="181" t="s">
        <v>260</v>
      </c>
      <c r="AC291" s="142" t="s">
        <v>265</v>
      </c>
      <c r="AD291" s="181" t="s">
        <v>266</v>
      </c>
      <c r="AE291" s="181" t="s">
        <v>395</v>
      </c>
      <c r="AF291" s="181" t="s">
        <v>757</v>
      </c>
      <c r="AG291" s="181" t="s">
        <v>755</v>
      </c>
      <c r="AH291" s="181" t="s">
        <v>758</v>
      </c>
    </row>
    <row r="292" spans="1:34" ht="19.5" customHeight="1" x14ac:dyDescent="0.3">
      <c r="A292" s="157" t="s">
        <v>179</v>
      </c>
      <c r="B292" s="158" t="s">
        <v>180</v>
      </c>
      <c r="C292" s="158" t="s">
        <v>751</v>
      </c>
      <c r="D292" s="158" t="s">
        <v>4324</v>
      </c>
      <c r="E292" s="142" t="s">
        <v>1214</v>
      </c>
      <c r="F292" s="158" t="s">
        <v>227</v>
      </c>
      <c r="G292" s="142" t="s">
        <v>1214</v>
      </c>
      <c r="H292" s="142" t="s">
        <v>1214</v>
      </c>
      <c r="I292" s="158" t="s">
        <v>213</v>
      </c>
      <c r="J292" s="183">
        <v>7908.66</v>
      </c>
      <c r="K292" s="184">
        <f t="shared" ref="K292:K314" si="3">J292*0.99</f>
        <v>7829.5734000000002</v>
      </c>
      <c r="L292" s="174">
        <v>0.01</v>
      </c>
      <c r="M292" s="166" t="s">
        <v>227</v>
      </c>
      <c r="N292" s="181">
        <v>15</v>
      </c>
      <c r="O292" s="142" t="s">
        <v>723</v>
      </c>
      <c r="P292" s="181" t="s">
        <v>257</v>
      </c>
      <c r="Q292" s="181">
        <v>7.2</v>
      </c>
      <c r="R292" s="142">
        <v>208</v>
      </c>
      <c r="S292" s="181" t="s">
        <v>227</v>
      </c>
      <c r="T292" s="181" t="s">
        <v>260</v>
      </c>
      <c r="U292" s="181">
        <v>2</v>
      </c>
      <c r="V292" s="181" t="s">
        <v>261</v>
      </c>
      <c r="W292" s="181">
        <v>22</v>
      </c>
      <c r="X292" s="181" t="s">
        <v>755</v>
      </c>
      <c r="Y292" s="181" t="s">
        <v>260</v>
      </c>
      <c r="Z292" s="181" t="s">
        <v>756</v>
      </c>
      <c r="AA292" s="181" t="s">
        <v>260</v>
      </c>
      <c r="AB292" s="181" t="s">
        <v>260</v>
      </c>
      <c r="AC292" s="142" t="s">
        <v>265</v>
      </c>
      <c r="AD292" s="181" t="s">
        <v>266</v>
      </c>
      <c r="AE292" s="181" t="s">
        <v>395</v>
      </c>
      <c r="AF292" s="181" t="s">
        <v>757</v>
      </c>
      <c r="AG292" s="181" t="s">
        <v>755</v>
      </c>
      <c r="AH292" s="181" t="s">
        <v>758</v>
      </c>
    </row>
    <row r="293" spans="1:34" ht="19.5" customHeight="1" x14ac:dyDescent="0.3">
      <c r="A293" s="157" t="s">
        <v>179</v>
      </c>
      <c r="B293" s="158" t="s">
        <v>180</v>
      </c>
      <c r="C293" s="158" t="s">
        <v>751</v>
      </c>
      <c r="D293" s="158" t="s">
        <v>4324</v>
      </c>
      <c r="E293" s="142" t="s">
        <v>1215</v>
      </c>
      <c r="F293" s="158" t="s">
        <v>227</v>
      </c>
      <c r="G293" s="142" t="s">
        <v>1215</v>
      </c>
      <c r="H293" s="142" t="s">
        <v>1215</v>
      </c>
      <c r="I293" s="158" t="s">
        <v>213</v>
      </c>
      <c r="J293" s="183">
        <v>1306.25</v>
      </c>
      <c r="K293" s="184">
        <f t="shared" si="3"/>
        <v>1293.1875</v>
      </c>
      <c r="L293" s="174">
        <v>0.01</v>
      </c>
      <c r="M293" s="166" t="s">
        <v>227</v>
      </c>
      <c r="N293" s="181">
        <v>15</v>
      </c>
      <c r="O293" s="142" t="s">
        <v>723</v>
      </c>
      <c r="P293" s="181" t="s">
        <v>257</v>
      </c>
      <c r="Q293" s="181">
        <v>7.2</v>
      </c>
      <c r="R293" s="142">
        <v>208</v>
      </c>
      <c r="S293" s="181" t="s">
        <v>227</v>
      </c>
      <c r="T293" s="181" t="s">
        <v>260</v>
      </c>
      <c r="U293" s="181">
        <v>1</v>
      </c>
      <c r="V293" s="181" t="s">
        <v>261</v>
      </c>
      <c r="W293" s="181">
        <v>22</v>
      </c>
      <c r="X293" s="181" t="s">
        <v>755</v>
      </c>
      <c r="Y293" s="181" t="s">
        <v>260</v>
      </c>
      <c r="Z293" s="181" t="s">
        <v>756</v>
      </c>
      <c r="AA293" s="181" t="s">
        <v>260</v>
      </c>
      <c r="AB293" s="181" t="s">
        <v>260</v>
      </c>
      <c r="AC293" s="142" t="s">
        <v>265</v>
      </c>
      <c r="AD293" s="181" t="s">
        <v>289</v>
      </c>
      <c r="AE293" s="181" t="s">
        <v>395</v>
      </c>
      <c r="AF293" s="181" t="s">
        <v>757</v>
      </c>
      <c r="AG293" s="181" t="s">
        <v>755</v>
      </c>
      <c r="AH293" s="181" t="s">
        <v>758</v>
      </c>
    </row>
    <row r="294" spans="1:34" ht="19.5" customHeight="1" x14ac:dyDescent="0.3">
      <c r="A294" s="157" t="s">
        <v>179</v>
      </c>
      <c r="B294" s="158" t="s">
        <v>180</v>
      </c>
      <c r="C294" s="158" t="s">
        <v>751</v>
      </c>
      <c r="D294" s="158" t="s">
        <v>4324</v>
      </c>
      <c r="E294" s="142" t="s">
        <v>1216</v>
      </c>
      <c r="F294" s="158" t="s">
        <v>227</v>
      </c>
      <c r="G294" s="142" t="s">
        <v>1216</v>
      </c>
      <c r="H294" s="142" t="s">
        <v>1216</v>
      </c>
      <c r="I294" s="158" t="s">
        <v>213</v>
      </c>
      <c r="J294" s="183">
        <v>1884.32</v>
      </c>
      <c r="K294" s="184">
        <f t="shared" si="3"/>
        <v>1865.4767999999999</v>
      </c>
      <c r="L294" s="174">
        <v>0.01</v>
      </c>
      <c r="M294" s="166" t="s">
        <v>227</v>
      </c>
      <c r="N294" s="181">
        <v>15</v>
      </c>
      <c r="O294" s="142" t="s">
        <v>723</v>
      </c>
      <c r="P294" s="181" t="s">
        <v>257</v>
      </c>
      <c r="Q294" s="181">
        <v>7.2</v>
      </c>
      <c r="R294" s="142">
        <v>208</v>
      </c>
      <c r="S294" s="181" t="s">
        <v>227</v>
      </c>
      <c r="T294" s="181" t="s">
        <v>260</v>
      </c>
      <c r="U294" s="181">
        <v>1</v>
      </c>
      <c r="V294" s="181" t="s">
        <v>261</v>
      </c>
      <c r="W294" s="181">
        <v>22</v>
      </c>
      <c r="X294" s="181" t="s">
        <v>755</v>
      </c>
      <c r="Y294" s="181" t="s">
        <v>260</v>
      </c>
      <c r="Z294" s="181" t="s">
        <v>756</v>
      </c>
      <c r="AA294" s="181" t="s">
        <v>260</v>
      </c>
      <c r="AB294" s="181" t="s">
        <v>260</v>
      </c>
      <c r="AC294" s="142" t="s">
        <v>265</v>
      </c>
      <c r="AD294" s="181" t="s">
        <v>289</v>
      </c>
      <c r="AE294" s="181" t="s">
        <v>395</v>
      </c>
      <c r="AF294" s="181" t="s">
        <v>757</v>
      </c>
      <c r="AG294" s="181" t="s">
        <v>755</v>
      </c>
      <c r="AH294" s="181" t="s">
        <v>758</v>
      </c>
    </row>
    <row r="295" spans="1:34" ht="19.5" customHeight="1" x14ac:dyDescent="0.3">
      <c r="A295" s="157" t="s">
        <v>179</v>
      </c>
      <c r="B295" s="158" t="s">
        <v>180</v>
      </c>
      <c r="C295" s="158" t="s">
        <v>751</v>
      </c>
      <c r="D295" s="158" t="s">
        <v>4324</v>
      </c>
      <c r="E295" s="142" t="s">
        <v>1217</v>
      </c>
      <c r="F295" s="158" t="s">
        <v>227</v>
      </c>
      <c r="G295" s="142" t="s">
        <v>1217</v>
      </c>
      <c r="H295" s="142" t="s">
        <v>1217</v>
      </c>
      <c r="I295" s="158" t="s">
        <v>213</v>
      </c>
      <c r="J295" s="183">
        <v>2597.89</v>
      </c>
      <c r="K295" s="184">
        <f t="shared" si="3"/>
        <v>2571.9110999999998</v>
      </c>
      <c r="L295" s="174">
        <v>0.01</v>
      </c>
      <c r="M295" s="166" t="s">
        <v>227</v>
      </c>
      <c r="N295" s="181">
        <v>15</v>
      </c>
      <c r="O295" s="142" t="s">
        <v>723</v>
      </c>
      <c r="P295" s="181" t="s">
        <v>257</v>
      </c>
      <c r="Q295" s="181">
        <v>7.2</v>
      </c>
      <c r="R295" s="142">
        <v>208</v>
      </c>
      <c r="S295" s="181" t="s">
        <v>227</v>
      </c>
      <c r="T295" s="181" t="s">
        <v>260</v>
      </c>
      <c r="U295" s="181">
        <v>1</v>
      </c>
      <c r="V295" s="181" t="s">
        <v>261</v>
      </c>
      <c r="W295" s="181">
        <v>22</v>
      </c>
      <c r="X295" s="181" t="s">
        <v>755</v>
      </c>
      <c r="Y295" s="181" t="s">
        <v>260</v>
      </c>
      <c r="Z295" s="181" t="s">
        <v>756</v>
      </c>
      <c r="AA295" s="181" t="s">
        <v>260</v>
      </c>
      <c r="AB295" s="181" t="s">
        <v>260</v>
      </c>
      <c r="AC295" s="142" t="s">
        <v>265</v>
      </c>
      <c r="AD295" s="181" t="s">
        <v>289</v>
      </c>
      <c r="AE295" s="181" t="s">
        <v>395</v>
      </c>
      <c r="AF295" s="181" t="s">
        <v>757</v>
      </c>
      <c r="AG295" s="181" t="s">
        <v>755</v>
      </c>
      <c r="AH295" s="181" t="s">
        <v>758</v>
      </c>
    </row>
    <row r="296" spans="1:34" ht="19.5" customHeight="1" x14ac:dyDescent="0.3">
      <c r="A296" s="157" t="s">
        <v>179</v>
      </c>
      <c r="B296" s="158" t="s">
        <v>180</v>
      </c>
      <c r="C296" s="158" t="s">
        <v>751</v>
      </c>
      <c r="D296" s="158" t="s">
        <v>4324</v>
      </c>
      <c r="E296" s="142" t="s">
        <v>1218</v>
      </c>
      <c r="F296" s="158" t="s">
        <v>227</v>
      </c>
      <c r="G296" s="142" t="s">
        <v>1218</v>
      </c>
      <c r="H296" s="142" t="s">
        <v>1218</v>
      </c>
      <c r="I296" s="158" t="s">
        <v>213</v>
      </c>
      <c r="J296" s="183">
        <v>2264.08</v>
      </c>
      <c r="K296" s="184">
        <f t="shared" si="3"/>
        <v>2241.4391999999998</v>
      </c>
      <c r="L296" s="174">
        <v>0.01</v>
      </c>
      <c r="M296" s="166" t="s">
        <v>227</v>
      </c>
      <c r="N296" s="181">
        <v>15</v>
      </c>
      <c r="O296" s="142" t="s">
        <v>723</v>
      </c>
      <c r="P296" s="181" t="s">
        <v>257</v>
      </c>
      <c r="Q296" s="181">
        <v>7.2</v>
      </c>
      <c r="R296" s="142">
        <v>208</v>
      </c>
      <c r="S296" s="181" t="s">
        <v>227</v>
      </c>
      <c r="T296" s="181" t="s">
        <v>260</v>
      </c>
      <c r="U296" s="181">
        <v>1</v>
      </c>
      <c r="V296" s="181" t="s">
        <v>261</v>
      </c>
      <c r="W296" s="181">
        <v>22</v>
      </c>
      <c r="X296" s="181" t="s">
        <v>755</v>
      </c>
      <c r="Y296" s="181" t="s">
        <v>260</v>
      </c>
      <c r="Z296" s="181" t="s">
        <v>756</v>
      </c>
      <c r="AA296" s="181" t="s">
        <v>260</v>
      </c>
      <c r="AB296" s="181" t="s">
        <v>260</v>
      </c>
      <c r="AC296" s="142" t="s">
        <v>265</v>
      </c>
      <c r="AD296" s="181" t="s">
        <v>266</v>
      </c>
      <c r="AE296" s="181" t="s">
        <v>395</v>
      </c>
      <c r="AF296" s="181" t="s">
        <v>757</v>
      </c>
      <c r="AG296" s="181" t="s">
        <v>755</v>
      </c>
      <c r="AH296" s="181" t="s">
        <v>758</v>
      </c>
    </row>
    <row r="297" spans="1:34" ht="19.5" customHeight="1" x14ac:dyDescent="0.3">
      <c r="A297" s="157" t="s">
        <v>179</v>
      </c>
      <c r="B297" s="158" t="s">
        <v>180</v>
      </c>
      <c r="C297" s="158" t="s">
        <v>751</v>
      </c>
      <c r="D297" s="158" t="s">
        <v>4324</v>
      </c>
      <c r="E297" s="142" t="s">
        <v>1219</v>
      </c>
      <c r="F297" s="158" t="s">
        <v>227</v>
      </c>
      <c r="G297" s="142" t="s">
        <v>1219</v>
      </c>
      <c r="H297" s="142" t="s">
        <v>1219</v>
      </c>
      <c r="I297" s="158" t="s">
        <v>213</v>
      </c>
      <c r="J297" s="183">
        <v>2842.16</v>
      </c>
      <c r="K297" s="184">
        <f t="shared" si="3"/>
        <v>2813.7383999999997</v>
      </c>
      <c r="L297" s="174">
        <v>0.01</v>
      </c>
      <c r="M297" s="166" t="s">
        <v>227</v>
      </c>
      <c r="N297" s="181">
        <v>15</v>
      </c>
      <c r="O297" s="142" t="s">
        <v>723</v>
      </c>
      <c r="P297" s="181" t="s">
        <v>257</v>
      </c>
      <c r="Q297" s="181">
        <v>7.2</v>
      </c>
      <c r="R297" s="142">
        <v>208</v>
      </c>
      <c r="S297" s="181" t="s">
        <v>227</v>
      </c>
      <c r="T297" s="181" t="s">
        <v>260</v>
      </c>
      <c r="U297" s="181">
        <v>1</v>
      </c>
      <c r="V297" s="181" t="s">
        <v>261</v>
      </c>
      <c r="W297" s="181">
        <v>22</v>
      </c>
      <c r="X297" s="181" t="s">
        <v>755</v>
      </c>
      <c r="Y297" s="181" t="s">
        <v>260</v>
      </c>
      <c r="Z297" s="181" t="s">
        <v>756</v>
      </c>
      <c r="AA297" s="181" t="s">
        <v>260</v>
      </c>
      <c r="AB297" s="181" t="s">
        <v>260</v>
      </c>
      <c r="AC297" s="142" t="s">
        <v>265</v>
      </c>
      <c r="AD297" s="181" t="s">
        <v>266</v>
      </c>
      <c r="AE297" s="181" t="s">
        <v>395</v>
      </c>
      <c r="AF297" s="181" t="s">
        <v>757</v>
      </c>
      <c r="AG297" s="181" t="s">
        <v>755</v>
      </c>
      <c r="AH297" s="181" t="s">
        <v>758</v>
      </c>
    </row>
    <row r="298" spans="1:34" ht="19.5" customHeight="1" x14ac:dyDescent="0.3">
      <c r="A298" s="157" t="s">
        <v>179</v>
      </c>
      <c r="B298" s="158" t="s">
        <v>180</v>
      </c>
      <c r="C298" s="158" t="s">
        <v>751</v>
      </c>
      <c r="D298" s="158" t="s">
        <v>4324</v>
      </c>
      <c r="E298" s="142" t="s">
        <v>1220</v>
      </c>
      <c r="F298" s="158" t="s">
        <v>227</v>
      </c>
      <c r="G298" s="142" t="s">
        <v>1220</v>
      </c>
      <c r="H298" s="142" t="s">
        <v>1220</v>
      </c>
      <c r="I298" s="158" t="s">
        <v>213</v>
      </c>
      <c r="J298" s="183">
        <v>3555.72</v>
      </c>
      <c r="K298" s="184">
        <f t="shared" si="3"/>
        <v>3520.1627999999996</v>
      </c>
      <c r="L298" s="174">
        <v>0.01</v>
      </c>
      <c r="M298" s="166" t="s">
        <v>227</v>
      </c>
      <c r="N298" s="181">
        <v>15</v>
      </c>
      <c r="O298" s="142" t="s">
        <v>723</v>
      </c>
      <c r="P298" s="181" t="s">
        <v>257</v>
      </c>
      <c r="Q298" s="181">
        <v>7.2</v>
      </c>
      <c r="R298" s="142">
        <v>208</v>
      </c>
      <c r="S298" s="181" t="s">
        <v>227</v>
      </c>
      <c r="T298" s="181" t="s">
        <v>260</v>
      </c>
      <c r="U298" s="181">
        <v>1</v>
      </c>
      <c r="V298" s="181" t="s">
        <v>261</v>
      </c>
      <c r="W298" s="181">
        <v>22</v>
      </c>
      <c r="X298" s="181" t="s">
        <v>755</v>
      </c>
      <c r="Y298" s="181" t="s">
        <v>260</v>
      </c>
      <c r="Z298" s="181" t="s">
        <v>756</v>
      </c>
      <c r="AA298" s="181" t="s">
        <v>260</v>
      </c>
      <c r="AB298" s="181" t="s">
        <v>260</v>
      </c>
      <c r="AC298" s="142" t="s">
        <v>265</v>
      </c>
      <c r="AD298" s="181" t="s">
        <v>266</v>
      </c>
      <c r="AE298" s="181" t="s">
        <v>395</v>
      </c>
      <c r="AF298" s="181" t="s">
        <v>757</v>
      </c>
      <c r="AG298" s="181" t="s">
        <v>755</v>
      </c>
      <c r="AH298" s="181" t="s">
        <v>758</v>
      </c>
    </row>
    <row r="299" spans="1:34" ht="19.5" customHeight="1" x14ac:dyDescent="0.3">
      <c r="A299" s="157" t="s">
        <v>179</v>
      </c>
      <c r="B299" s="158" t="s">
        <v>180</v>
      </c>
      <c r="C299" s="158" t="s">
        <v>751</v>
      </c>
      <c r="D299" s="158" t="s">
        <v>4324</v>
      </c>
      <c r="E299" s="142" t="s">
        <v>1221</v>
      </c>
      <c r="F299" s="158" t="s">
        <v>227</v>
      </c>
      <c r="G299" s="142" t="s">
        <v>1221</v>
      </c>
      <c r="H299" s="142" t="s">
        <v>1221</v>
      </c>
      <c r="I299" s="158" t="s">
        <v>213</v>
      </c>
      <c r="J299" s="183">
        <v>3570.34</v>
      </c>
      <c r="K299" s="184">
        <f t="shared" si="3"/>
        <v>3534.6366000000003</v>
      </c>
      <c r="L299" s="174">
        <v>0.01</v>
      </c>
      <c r="M299" s="166" t="s">
        <v>227</v>
      </c>
      <c r="N299" s="181">
        <v>15</v>
      </c>
      <c r="O299" s="142" t="s">
        <v>723</v>
      </c>
      <c r="P299" s="181" t="s">
        <v>257</v>
      </c>
      <c r="Q299" s="181">
        <v>7.2</v>
      </c>
      <c r="R299" s="142">
        <v>208</v>
      </c>
      <c r="S299" s="181" t="s">
        <v>227</v>
      </c>
      <c r="T299" s="181" t="s">
        <v>260</v>
      </c>
      <c r="U299" s="181">
        <v>2</v>
      </c>
      <c r="V299" s="181" t="s">
        <v>261</v>
      </c>
      <c r="W299" s="181">
        <v>22</v>
      </c>
      <c r="X299" s="181" t="s">
        <v>755</v>
      </c>
      <c r="Y299" s="181" t="s">
        <v>260</v>
      </c>
      <c r="Z299" s="181" t="s">
        <v>756</v>
      </c>
      <c r="AA299" s="181" t="s">
        <v>260</v>
      </c>
      <c r="AB299" s="181" t="s">
        <v>260</v>
      </c>
      <c r="AC299" s="142" t="s">
        <v>265</v>
      </c>
      <c r="AD299" s="181" t="s">
        <v>266</v>
      </c>
      <c r="AE299" s="181" t="s">
        <v>395</v>
      </c>
      <c r="AF299" s="181" t="s">
        <v>757</v>
      </c>
      <c r="AG299" s="181" t="s">
        <v>755</v>
      </c>
      <c r="AH299" s="181" t="s">
        <v>758</v>
      </c>
    </row>
    <row r="300" spans="1:34" ht="19.5" customHeight="1" x14ac:dyDescent="0.3">
      <c r="A300" s="157" t="s">
        <v>179</v>
      </c>
      <c r="B300" s="158" t="s">
        <v>180</v>
      </c>
      <c r="C300" s="158" t="s">
        <v>751</v>
      </c>
      <c r="D300" s="158" t="s">
        <v>4324</v>
      </c>
      <c r="E300" s="142" t="s">
        <v>1222</v>
      </c>
      <c r="F300" s="158" t="s">
        <v>227</v>
      </c>
      <c r="G300" s="142" t="s">
        <v>1222</v>
      </c>
      <c r="H300" s="142" t="s">
        <v>1222</v>
      </c>
      <c r="I300" s="158" t="s">
        <v>213</v>
      </c>
      <c r="J300" s="183">
        <v>4726.4799999999996</v>
      </c>
      <c r="K300" s="184">
        <f t="shared" si="3"/>
        <v>4679.2151999999996</v>
      </c>
      <c r="L300" s="174">
        <v>0.01</v>
      </c>
      <c r="M300" s="166" t="s">
        <v>227</v>
      </c>
      <c r="N300" s="181">
        <v>15</v>
      </c>
      <c r="O300" s="142" t="s">
        <v>723</v>
      </c>
      <c r="P300" s="181" t="s">
        <v>257</v>
      </c>
      <c r="Q300" s="181">
        <v>7.2</v>
      </c>
      <c r="R300" s="142">
        <v>208</v>
      </c>
      <c r="S300" s="181" t="s">
        <v>227</v>
      </c>
      <c r="T300" s="181" t="s">
        <v>260</v>
      </c>
      <c r="U300" s="181">
        <v>2</v>
      </c>
      <c r="V300" s="181" t="s">
        <v>261</v>
      </c>
      <c r="W300" s="181">
        <v>22</v>
      </c>
      <c r="X300" s="181" t="s">
        <v>755</v>
      </c>
      <c r="Y300" s="181" t="s">
        <v>260</v>
      </c>
      <c r="Z300" s="181" t="s">
        <v>756</v>
      </c>
      <c r="AA300" s="181" t="s">
        <v>260</v>
      </c>
      <c r="AB300" s="181" t="s">
        <v>260</v>
      </c>
      <c r="AC300" s="142" t="s">
        <v>265</v>
      </c>
      <c r="AD300" s="181" t="s">
        <v>266</v>
      </c>
      <c r="AE300" s="181" t="s">
        <v>395</v>
      </c>
      <c r="AF300" s="181" t="s">
        <v>757</v>
      </c>
      <c r="AG300" s="181" t="s">
        <v>755</v>
      </c>
      <c r="AH300" s="181" t="s">
        <v>758</v>
      </c>
    </row>
    <row r="301" spans="1:34" ht="19.5" customHeight="1" x14ac:dyDescent="0.3">
      <c r="A301" s="157" t="s">
        <v>179</v>
      </c>
      <c r="B301" s="158" t="s">
        <v>180</v>
      </c>
      <c r="C301" s="158" t="s">
        <v>751</v>
      </c>
      <c r="D301" s="158" t="s">
        <v>4324</v>
      </c>
      <c r="E301" s="142" t="s">
        <v>1223</v>
      </c>
      <c r="F301" s="158" t="s">
        <v>227</v>
      </c>
      <c r="G301" s="142" t="s">
        <v>1223</v>
      </c>
      <c r="H301" s="142" t="s">
        <v>1223</v>
      </c>
      <c r="I301" s="158" t="s">
        <v>213</v>
      </c>
      <c r="J301" s="183">
        <v>6153.6</v>
      </c>
      <c r="K301" s="184">
        <f t="shared" si="3"/>
        <v>6092.0640000000003</v>
      </c>
      <c r="L301" s="174">
        <v>0.01</v>
      </c>
      <c r="M301" s="166" t="s">
        <v>227</v>
      </c>
      <c r="N301" s="181">
        <v>15</v>
      </c>
      <c r="O301" s="142" t="s">
        <v>723</v>
      </c>
      <c r="P301" s="181" t="s">
        <v>257</v>
      </c>
      <c r="Q301" s="181">
        <v>7.2</v>
      </c>
      <c r="R301" s="142">
        <v>208</v>
      </c>
      <c r="S301" s="181" t="s">
        <v>227</v>
      </c>
      <c r="T301" s="181" t="s">
        <v>260</v>
      </c>
      <c r="U301" s="181">
        <v>2</v>
      </c>
      <c r="V301" s="181" t="s">
        <v>261</v>
      </c>
      <c r="W301" s="181">
        <v>22</v>
      </c>
      <c r="X301" s="181" t="s">
        <v>755</v>
      </c>
      <c r="Y301" s="181" t="s">
        <v>260</v>
      </c>
      <c r="Z301" s="181" t="s">
        <v>756</v>
      </c>
      <c r="AA301" s="181" t="s">
        <v>260</v>
      </c>
      <c r="AB301" s="181" t="s">
        <v>260</v>
      </c>
      <c r="AC301" s="142" t="s">
        <v>265</v>
      </c>
      <c r="AD301" s="181" t="s">
        <v>266</v>
      </c>
      <c r="AE301" s="181" t="s">
        <v>395</v>
      </c>
      <c r="AF301" s="181" t="s">
        <v>757</v>
      </c>
      <c r="AG301" s="181" t="s">
        <v>755</v>
      </c>
      <c r="AH301" s="181" t="s">
        <v>758</v>
      </c>
    </row>
    <row r="302" spans="1:34" ht="19.5" customHeight="1" x14ac:dyDescent="0.3">
      <c r="A302" s="157" t="s">
        <v>179</v>
      </c>
      <c r="B302" s="158" t="s">
        <v>180</v>
      </c>
      <c r="C302" s="158" t="s">
        <v>751</v>
      </c>
      <c r="D302" s="158" t="s">
        <v>4324</v>
      </c>
      <c r="E302" s="142" t="s">
        <v>1224</v>
      </c>
      <c r="F302" s="158" t="s">
        <v>227</v>
      </c>
      <c r="G302" s="142" t="s">
        <v>1224</v>
      </c>
      <c r="H302" s="142" t="s">
        <v>1224</v>
      </c>
      <c r="I302" s="158" t="s">
        <v>213</v>
      </c>
      <c r="J302" s="183">
        <v>738.44</v>
      </c>
      <c r="K302" s="184">
        <f t="shared" si="3"/>
        <v>731.05560000000003</v>
      </c>
      <c r="L302" s="174">
        <v>0.01</v>
      </c>
      <c r="M302" s="166" t="s">
        <v>227</v>
      </c>
      <c r="N302" s="181">
        <v>15</v>
      </c>
      <c r="O302" s="142" t="s">
        <v>723</v>
      </c>
      <c r="P302" s="181" t="s">
        <v>257</v>
      </c>
      <c r="Q302" s="181">
        <v>7.2</v>
      </c>
      <c r="R302" s="142">
        <v>208</v>
      </c>
      <c r="S302" s="181" t="s">
        <v>227</v>
      </c>
      <c r="T302" s="181" t="s">
        <v>260</v>
      </c>
      <c r="U302" s="181">
        <v>1</v>
      </c>
      <c r="V302" s="181" t="s">
        <v>261</v>
      </c>
      <c r="W302" s="181">
        <v>18</v>
      </c>
      <c r="X302" s="181" t="s">
        <v>755</v>
      </c>
      <c r="Y302" s="181" t="s">
        <v>260</v>
      </c>
      <c r="Z302" s="181" t="s">
        <v>756</v>
      </c>
      <c r="AA302" s="181" t="s">
        <v>260</v>
      </c>
      <c r="AB302" s="181" t="s">
        <v>260</v>
      </c>
      <c r="AC302" s="142" t="s">
        <v>265</v>
      </c>
      <c r="AD302" s="181" t="s">
        <v>289</v>
      </c>
      <c r="AE302" s="181" t="s">
        <v>395</v>
      </c>
      <c r="AF302" s="181" t="s">
        <v>757</v>
      </c>
      <c r="AG302" s="181" t="s">
        <v>755</v>
      </c>
      <c r="AH302" s="181" t="s">
        <v>758</v>
      </c>
    </row>
    <row r="303" spans="1:34" ht="19.5" customHeight="1" x14ac:dyDescent="0.3">
      <c r="A303" s="157" t="s">
        <v>179</v>
      </c>
      <c r="B303" s="158" t="s">
        <v>180</v>
      </c>
      <c r="C303" s="158" t="s">
        <v>751</v>
      </c>
      <c r="D303" s="158" t="s">
        <v>4324</v>
      </c>
      <c r="E303" s="142" t="s">
        <v>1225</v>
      </c>
      <c r="F303" s="158" t="s">
        <v>227</v>
      </c>
      <c r="G303" s="142" t="s">
        <v>1225</v>
      </c>
      <c r="H303" s="142" t="s">
        <v>1225</v>
      </c>
      <c r="I303" s="158" t="s">
        <v>213</v>
      </c>
      <c r="J303" s="183">
        <v>761.38</v>
      </c>
      <c r="K303" s="184">
        <f t="shared" si="3"/>
        <v>753.76620000000003</v>
      </c>
      <c r="L303" s="174">
        <v>0.01</v>
      </c>
      <c r="M303" s="166" t="s">
        <v>227</v>
      </c>
      <c r="N303" s="181">
        <v>15</v>
      </c>
      <c r="O303" s="142" t="s">
        <v>723</v>
      </c>
      <c r="P303" s="181" t="s">
        <v>257</v>
      </c>
      <c r="Q303" s="181">
        <v>7.2</v>
      </c>
      <c r="R303" s="142">
        <v>208</v>
      </c>
      <c r="S303" s="181" t="s">
        <v>227</v>
      </c>
      <c r="T303" s="181" t="s">
        <v>260</v>
      </c>
      <c r="U303" s="181">
        <v>1</v>
      </c>
      <c r="V303" s="181" t="s">
        <v>261</v>
      </c>
      <c r="W303" s="181">
        <v>25</v>
      </c>
      <c r="X303" s="181" t="s">
        <v>755</v>
      </c>
      <c r="Y303" s="181" t="s">
        <v>260</v>
      </c>
      <c r="Z303" s="181" t="s">
        <v>756</v>
      </c>
      <c r="AA303" s="181" t="s">
        <v>260</v>
      </c>
      <c r="AB303" s="181" t="s">
        <v>260</v>
      </c>
      <c r="AC303" s="142" t="s">
        <v>265</v>
      </c>
      <c r="AD303" s="181" t="s">
        <v>289</v>
      </c>
      <c r="AE303" s="181" t="s">
        <v>395</v>
      </c>
      <c r="AF303" s="181" t="s">
        <v>757</v>
      </c>
      <c r="AG303" s="181" t="s">
        <v>755</v>
      </c>
      <c r="AH303" s="181" t="s">
        <v>758</v>
      </c>
    </row>
    <row r="304" spans="1:34" ht="19.5" customHeight="1" x14ac:dyDescent="0.3">
      <c r="A304" s="157" t="s">
        <v>179</v>
      </c>
      <c r="B304" s="158" t="s">
        <v>180</v>
      </c>
      <c r="C304" s="158" t="s">
        <v>751</v>
      </c>
      <c r="D304" s="158" t="s">
        <v>4324</v>
      </c>
      <c r="E304" s="142" t="s">
        <v>1226</v>
      </c>
      <c r="F304" s="158" t="s">
        <v>227</v>
      </c>
      <c r="G304" s="142" t="s">
        <v>1226</v>
      </c>
      <c r="H304" s="142" t="s">
        <v>1226</v>
      </c>
      <c r="I304" s="158" t="s">
        <v>213</v>
      </c>
      <c r="J304" s="183">
        <v>1315.68</v>
      </c>
      <c r="K304" s="184">
        <f t="shared" si="3"/>
        <v>1302.5232000000001</v>
      </c>
      <c r="L304" s="174">
        <v>0.01</v>
      </c>
      <c r="M304" s="166" t="s">
        <v>227</v>
      </c>
      <c r="N304" s="181">
        <v>15</v>
      </c>
      <c r="O304" s="142" t="s">
        <v>723</v>
      </c>
      <c r="P304" s="181" t="s">
        <v>257</v>
      </c>
      <c r="Q304" s="181">
        <v>7.2</v>
      </c>
      <c r="R304" s="142">
        <v>208</v>
      </c>
      <c r="S304" s="181" t="s">
        <v>227</v>
      </c>
      <c r="T304" s="181" t="s">
        <v>260</v>
      </c>
      <c r="U304" s="181">
        <v>1</v>
      </c>
      <c r="V304" s="181" t="s">
        <v>261</v>
      </c>
      <c r="W304" s="181">
        <v>18</v>
      </c>
      <c r="X304" s="181" t="s">
        <v>755</v>
      </c>
      <c r="Y304" s="181" t="s">
        <v>260</v>
      </c>
      <c r="Z304" s="181" t="s">
        <v>756</v>
      </c>
      <c r="AA304" s="181" t="s">
        <v>260</v>
      </c>
      <c r="AB304" s="181" t="s">
        <v>260</v>
      </c>
      <c r="AC304" s="142" t="s">
        <v>265</v>
      </c>
      <c r="AD304" s="181" t="s">
        <v>289</v>
      </c>
      <c r="AE304" s="181" t="s">
        <v>395</v>
      </c>
      <c r="AF304" s="181" t="s">
        <v>757</v>
      </c>
      <c r="AG304" s="181" t="s">
        <v>755</v>
      </c>
      <c r="AH304" s="181" t="s">
        <v>758</v>
      </c>
    </row>
    <row r="305" spans="1:34" ht="19.5" customHeight="1" x14ac:dyDescent="0.3">
      <c r="A305" s="157" t="s">
        <v>179</v>
      </c>
      <c r="B305" s="158" t="s">
        <v>180</v>
      </c>
      <c r="C305" s="158" t="s">
        <v>751</v>
      </c>
      <c r="D305" s="158" t="s">
        <v>4324</v>
      </c>
      <c r="E305" s="142" t="s">
        <v>1227</v>
      </c>
      <c r="F305" s="158" t="s">
        <v>227</v>
      </c>
      <c r="G305" s="142" t="s">
        <v>1227</v>
      </c>
      <c r="H305" s="142" t="s">
        <v>1227</v>
      </c>
      <c r="I305" s="158" t="s">
        <v>213</v>
      </c>
      <c r="J305" s="183">
        <v>1338.62</v>
      </c>
      <c r="K305" s="184">
        <f t="shared" si="3"/>
        <v>1325.2338</v>
      </c>
      <c r="L305" s="174">
        <v>0.01</v>
      </c>
      <c r="M305" s="166" t="s">
        <v>227</v>
      </c>
      <c r="N305" s="181">
        <v>15</v>
      </c>
      <c r="O305" s="142" t="s">
        <v>723</v>
      </c>
      <c r="P305" s="181" t="s">
        <v>257</v>
      </c>
      <c r="Q305" s="181">
        <v>7.2</v>
      </c>
      <c r="R305" s="142">
        <v>208</v>
      </c>
      <c r="S305" s="181" t="s">
        <v>227</v>
      </c>
      <c r="T305" s="181" t="s">
        <v>260</v>
      </c>
      <c r="U305" s="181">
        <v>1</v>
      </c>
      <c r="V305" s="181" t="s">
        <v>261</v>
      </c>
      <c r="W305" s="181">
        <v>25</v>
      </c>
      <c r="X305" s="181" t="s">
        <v>755</v>
      </c>
      <c r="Y305" s="181" t="s">
        <v>260</v>
      </c>
      <c r="Z305" s="181" t="s">
        <v>756</v>
      </c>
      <c r="AA305" s="181" t="s">
        <v>260</v>
      </c>
      <c r="AB305" s="181" t="s">
        <v>260</v>
      </c>
      <c r="AC305" s="142" t="s">
        <v>265</v>
      </c>
      <c r="AD305" s="181" t="s">
        <v>289</v>
      </c>
      <c r="AE305" s="181" t="s">
        <v>395</v>
      </c>
      <c r="AF305" s="181" t="s">
        <v>757</v>
      </c>
      <c r="AG305" s="181" t="s">
        <v>755</v>
      </c>
      <c r="AH305" s="181" t="s">
        <v>758</v>
      </c>
    </row>
    <row r="306" spans="1:34" ht="19.5" customHeight="1" x14ac:dyDescent="0.3">
      <c r="A306" s="157" t="s">
        <v>179</v>
      </c>
      <c r="B306" s="158" t="s">
        <v>180</v>
      </c>
      <c r="C306" s="158" t="s">
        <v>751</v>
      </c>
      <c r="D306" s="158" t="s">
        <v>4324</v>
      </c>
      <c r="E306" s="142" t="s">
        <v>1228</v>
      </c>
      <c r="F306" s="158" t="s">
        <v>227</v>
      </c>
      <c r="G306" s="142" t="s">
        <v>1228</v>
      </c>
      <c r="H306" s="142" t="s">
        <v>1228</v>
      </c>
      <c r="I306" s="158" t="s">
        <v>213</v>
      </c>
      <c r="J306" s="183">
        <v>2378.79</v>
      </c>
      <c r="K306" s="184">
        <f t="shared" si="3"/>
        <v>2355.0021000000002</v>
      </c>
      <c r="L306" s="174">
        <v>0.01</v>
      </c>
      <c r="M306" s="166" t="s">
        <v>227</v>
      </c>
      <c r="N306" s="181">
        <v>15</v>
      </c>
      <c r="O306" s="142" t="s">
        <v>723</v>
      </c>
      <c r="P306" s="181" t="s">
        <v>257</v>
      </c>
      <c r="Q306" s="181">
        <v>7.2</v>
      </c>
      <c r="R306" s="142">
        <v>208</v>
      </c>
      <c r="S306" s="181" t="s">
        <v>227</v>
      </c>
      <c r="T306" s="181" t="s">
        <v>260</v>
      </c>
      <c r="U306" s="181">
        <v>1</v>
      </c>
      <c r="V306" s="181" t="s">
        <v>261</v>
      </c>
      <c r="W306" s="181">
        <v>30</v>
      </c>
      <c r="X306" s="181" t="s">
        <v>755</v>
      </c>
      <c r="Y306" s="181" t="s">
        <v>260</v>
      </c>
      <c r="Z306" s="181" t="s">
        <v>756</v>
      </c>
      <c r="AA306" s="181" t="s">
        <v>260</v>
      </c>
      <c r="AB306" s="181" t="s">
        <v>260</v>
      </c>
      <c r="AC306" s="142" t="s">
        <v>265</v>
      </c>
      <c r="AD306" s="181" t="s">
        <v>289</v>
      </c>
      <c r="AE306" s="181" t="s">
        <v>395</v>
      </c>
      <c r="AF306" s="181" t="s">
        <v>757</v>
      </c>
      <c r="AG306" s="181" t="s">
        <v>755</v>
      </c>
      <c r="AH306" s="181" t="s">
        <v>758</v>
      </c>
    </row>
    <row r="307" spans="1:34" ht="19.5" customHeight="1" x14ac:dyDescent="0.3">
      <c r="A307" s="157" t="s">
        <v>179</v>
      </c>
      <c r="B307" s="158" t="s">
        <v>180</v>
      </c>
      <c r="C307" s="158" t="s">
        <v>751</v>
      </c>
      <c r="D307" s="158" t="s">
        <v>4324</v>
      </c>
      <c r="E307" s="142" t="s">
        <v>1229</v>
      </c>
      <c r="F307" s="158" t="s">
        <v>227</v>
      </c>
      <c r="G307" s="142" t="s">
        <v>1229</v>
      </c>
      <c r="H307" s="142" t="s">
        <v>1229</v>
      </c>
      <c r="I307" s="158" t="s">
        <v>213</v>
      </c>
      <c r="J307" s="183">
        <v>2030.08</v>
      </c>
      <c r="K307" s="184">
        <f t="shared" si="3"/>
        <v>2009.7791999999999</v>
      </c>
      <c r="L307" s="174">
        <v>0.01</v>
      </c>
      <c r="M307" s="166" t="s">
        <v>227</v>
      </c>
      <c r="N307" s="181">
        <v>15</v>
      </c>
      <c r="O307" s="142" t="s">
        <v>723</v>
      </c>
      <c r="P307" s="181" t="s">
        <v>257</v>
      </c>
      <c r="Q307" s="181">
        <v>7.2</v>
      </c>
      <c r="R307" s="142">
        <v>208</v>
      </c>
      <c r="S307" s="181" t="s">
        <v>227</v>
      </c>
      <c r="T307" s="181" t="s">
        <v>260</v>
      </c>
      <c r="U307" s="181">
        <v>1</v>
      </c>
      <c r="V307" s="181" t="s">
        <v>261</v>
      </c>
      <c r="W307" s="181">
        <v>18</v>
      </c>
      <c r="X307" s="181" t="s">
        <v>755</v>
      </c>
      <c r="Y307" s="181" t="s">
        <v>260</v>
      </c>
      <c r="Z307" s="181" t="s">
        <v>756</v>
      </c>
      <c r="AA307" s="181" t="s">
        <v>260</v>
      </c>
      <c r="AB307" s="181" t="s">
        <v>260</v>
      </c>
      <c r="AC307" s="142" t="s">
        <v>265</v>
      </c>
      <c r="AD307" s="181" t="s">
        <v>289</v>
      </c>
      <c r="AE307" s="181" t="s">
        <v>395</v>
      </c>
      <c r="AF307" s="181" t="s">
        <v>757</v>
      </c>
      <c r="AG307" s="181" t="s">
        <v>755</v>
      </c>
      <c r="AH307" s="181" t="s">
        <v>758</v>
      </c>
    </row>
    <row r="308" spans="1:34" ht="19.5" customHeight="1" x14ac:dyDescent="0.3">
      <c r="A308" s="157" t="s">
        <v>179</v>
      </c>
      <c r="B308" s="158" t="s">
        <v>180</v>
      </c>
      <c r="C308" s="158" t="s">
        <v>751</v>
      </c>
      <c r="D308" s="158" t="s">
        <v>4324</v>
      </c>
      <c r="E308" s="142" t="s">
        <v>1230</v>
      </c>
      <c r="F308" s="158" t="s">
        <v>227</v>
      </c>
      <c r="G308" s="142" t="s">
        <v>1230</v>
      </c>
      <c r="H308" s="142" t="s">
        <v>1230</v>
      </c>
      <c r="I308" s="158" t="s">
        <v>213</v>
      </c>
      <c r="J308" s="183">
        <v>2053.02</v>
      </c>
      <c r="K308" s="184">
        <f t="shared" si="3"/>
        <v>2032.4898000000001</v>
      </c>
      <c r="L308" s="174">
        <v>0.01</v>
      </c>
      <c r="M308" s="166" t="s">
        <v>227</v>
      </c>
      <c r="N308" s="181">
        <v>15</v>
      </c>
      <c r="O308" s="142" t="s">
        <v>723</v>
      </c>
      <c r="P308" s="181" t="s">
        <v>257</v>
      </c>
      <c r="Q308" s="181">
        <v>7.2</v>
      </c>
      <c r="R308" s="142">
        <v>208</v>
      </c>
      <c r="S308" s="181" t="s">
        <v>227</v>
      </c>
      <c r="T308" s="181" t="s">
        <v>260</v>
      </c>
      <c r="U308" s="181">
        <v>1</v>
      </c>
      <c r="V308" s="181" t="s">
        <v>261</v>
      </c>
      <c r="W308" s="181">
        <v>25</v>
      </c>
      <c r="X308" s="181" t="s">
        <v>755</v>
      </c>
      <c r="Y308" s="181" t="s">
        <v>260</v>
      </c>
      <c r="Z308" s="181" t="s">
        <v>756</v>
      </c>
      <c r="AA308" s="181" t="s">
        <v>260</v>
      </c>
      <c r="AB308" s="181" t="s">
        <v>260</v>
      </c>
      <c r="AC308" s="142" t="s">
        <v>265</v>
      </c>
      <c r="AD308" s="181" t="s">
        <v>289</v>
      </c>
      <c r="AE308" s="181" t="s">
        <v>395</v>
      </c>
      <c r="AF308" s="181" t="s">
        <v>757</v>
      </c>
      <c r="AG308" s="181" t="s">
        <v>755</v>
      </c>
      <c r="AH308" s="181" t="s">
        <v>758</v>
      </c>
    </row>
    <row r="309" spans="1:34" ht="19.5" customHeight="1" x14ac:dyDescent="0.3">
      <c r="A309" s="157" t="s">
        <v>179</v>
      </c>
      <c r="B309" s="158" t="s">
        <v>180</v>
      </c>
      <c r="C309" s="158" t="s">
        <v>751</v>
      </c>
      <c r="D309" s="158" t="s">
        <v>4324</v>
      </c>
      <c r="E309" s="142" t="s">
        <v>1231</v>
      </c>
      <c r="F309" s="158" t="s">
        <v>227</v>
      </c>
      <c r="G309" s="142" t="s">
        <v>1231</v>
      </c>
      <c r="H309" s="142" t="s">
        <v>1231</v>
      </c>
      <c r="I309" s="158" t="s">
        <v>213</v>
      </c>
      <c r="J309" s="183">
        <v>1283.3</v>
      </c>
      <c r="K309" s="184">
        <f t="shared" si="3"/>
        <v>1270.4669999999999</v>
      </c>
      <c r="L309" s="174">
        <v>0.01</v>
      </c>
      <c r="M309" s="166" t="s">
        <v>227</v>
      </c>
      <c r="N309" s="181">
        <v>15</v>
      </c>
      <c r="O309" s="142" t="s">
        <v>723</v>
      </c>
      <c r="P309" s="181" t="s">
        <v>257</v>
      </c>
      <c r="Q309" s="181">
        <v>7.2</v>
      </c>
      <c r="R309" s="142">
        <v>208</v>
      </c>
      <c r="S309" s="181" t="s">
        <v>227</v>
      </c>
      <c r="T309" s="181" t="s">
        <v>260</v>
      </c>
      <c r="U309" s="181">
        <v>1</v>
      </c>
      <c r="V309" s="181" t="s">
        <v>261</v>
      </c>
      <c r="W309" s="181">
        <v>18</v>
      </c>
      <c r="X309" s="181" t="s">
        <v>755</v>
      </c>
      <c r="Y309" s="181" t="s">
        <v>260</v>
      </c>
      <c r="Z309" s="181" t="s">
        <v>756</v>
      </c>
      <c r="AA309" s="181" t="s">
        <v>260</v>
      </c>
      <c r="AB309" s="181" t="s">
        <v>260</v>
      </c>
      <c r="AC309" s="142" t="s">
        <v>265</v>
      </c>
      <c r="AD309" s="181" t="s">
        <v>266</v>
      </c>
      <c r="AE309" s="181" t="s">
        <v>395</v>
      </c>
      <c r="AF309" s="181" t="s">
        <v>757</v>
      </c>
      <c r="AG309" s="181" t="s">
        <v>755</v>
      </c>
      <c r="AH309" s="181" t="s">
        <v>758</v>
      </c>
    </row>
    <row r="310" spans="1:34" ht="19.5" customHeight="1" x14ac:dyDescent="0.3">
      <c r="A310" s="157" t="s">
        <v>179</v>
      </c>
      <c r="B310" s="158" t="s">
        <v>180</v>
      </c>
      <c r="C310" s="158" t="s">
        <v>751</v>
      </c>
      <c r="D310" s="158" t="s">
        <v>4324</v>
      </c>
      <c r="E310" s="142" t="s">
        <v>1232</v>
      </c>
      <c r="F310" s="158" t="s">
        <v>227</v>
      </c>
      <c r="G310" s="142" t="s">
        <v>1232</v>
      </c>
      <c r="H310" s="142" t="s">
        <v>1232</v>
      </c>
      <c r="I310" s="158" t="s">
        <v>213</v>
      </c>
      <c r="J310" s="183">
        <v>1861.38</v>
      </c>
      <c r="K310" s="184">
        <f t="shared" si="3"/>
        <v>1842.7662</v>
      </c>
      <c r="L310" s="174">
        <v>0.01</v>
      </c>
      <c r="M310" s="166" t="s">
        <v>227</v>
      </c>
      <c r="N310" s="181">
        <v>15</v>
      </c>
      <c r="O310" s="142" t="s">
        <v>723</v>
      </c>
      <c r="P310" s="181" t="s">
        <v>257</v>
      </c>
      <c r="Q310" s="181">
        <v>7.2</v>
      </c>
      <c r="R310" s="142">
        <v>208</v>
      </c>
      <c r="S310" s="181" t="s">
        <v>227</v>
      </c>
      <c r="T310" s="181" t="s">
        <v>260</v>
      </c>
      <c r="U310" s="181">
        <v>1</v>
      </c>
      <c r="V310" s="181" t="s">
        <v>261</v>
      </c>
      <c r="W310" s="181">
        <v>18</v>
      </c>
      <c r="X310" s="181" t="s">
        <v>755</v>
      </c>
      <c r="Y310" s="181" t="s">
        <v>260</v>
      </c>
      <c r="Z310" s="181" t="s">
        <v>756</v>
      </c>
      <c r="AA310" s="181" t="s">
        <v>260</v>
      </c>
      <c r="AB310" s="181" t="s">
        <v>260</v>
      </c>
      <c r="AC310" s="142" t="s">
        <v>265</v>
      </c>
      <c r="AD310" s="181" t="s">
        <v>266</v>
      </c>
      <c r="AE310" s="181" t="s">
        <v>395</v>
      </c>
      <c r="AF310" s="181" t="s">
        <v>757</v>
      </c>
      <c r="AG310" s="181" t="s">
        <v>755</v>
      </c>
      <c r="AH310" s="181" t="s">
        <v>758</v>
      </c>
    </row>
    <row r="311" spans="1:34" ht="19.5" customHeight="1" x14ac:dyDescent="0.3">
      <c r="A311" s="157" t="s">
        <v>179</v>
      </c>
      <c r="B311" s="158" t="s">
        <v>180</v>
      </c>
      <c r="C311" s="158" t="s">
        <v>751</v>
      </c>
      <c r="D311" s="158" t="s">
        <v>4324</v>
      </c>
      <c r="E311" s="142" t="s">
        <v>1233</v>
      </c>
      <c r="F311" s="158" t="s">
        <v>227</v>
      </c>
      <c r="G311" s="142" t="s">
        <v>1233</v>
      </c>
      <c r="H311" s="142" t="s">
        <v>1233</v>
      </c>
      <c r="I311" s="158" t="s">
        <v>213</v>
      </c>
      <c r="J311" s="185">
        <v>2574.9499999999998</v>
      </c>
      <c r="K311" s="184">
        <f t="shared" si="3"/>
        <v>2549.2004999999999</v>
      </c>
      <c r="L311" s="174">
        <v>0.01</v>
      </c>
      <c r="M311" s="166" t="s">
        <v>227</v>
      </c>
      <c r="N311" s="142">
        <v>15</v>
      </c>
      <c r="O311" s="142" t="s">
        <v>723</v>
      </c>
      <c r="P311" s="142" t="s">
        <v>257</v>
      </c>
      <c r="Q311" s="142">
        <v>7.2</v>
      </c>
      <c r="R311" s="142">
        <v>208</v>
      </c>
      <c r="S311" s="142" t="s">
        <v>227</v>
      </c>
      <c r="T311" s="142" t="s">
        <v>260</v>
      </c>
      <c r="U311" s="142">
        <v>1</v>
      </c>
      <c r="V311" s="142" t="s">
        <v>261</v>
      </c>
      <c r="W311" s="142">
        <v>18</v>
      </c>
      <c r="X311" s="142" t="s">
        <v>755</v>
      </c>
      <c r="Y311" s="142" t="s">
        <v>260</v>
      </c>
      <c r="Z311" s="142" t="s">
        <v>756</v>
      </c>
      <c r="AA311" s="142" t="s">
        <v>260</v>
      </c>
      <c r="AB311" s="142" t="s">
        <v>260</v>
      </c>
      <c r="AC311" s="142" t="s">
        <v>265</v>
      </c>
      <c r="AD311" s="142" t="s">
        <v>266</v>
      </c>
      <c r="AE311" s="142" t="s">
        <v>395</v>
      </c>
      <c r="AF311" s="142" t="s">
        <v>757</v>
      </c>
      <c r="AG311" s="142" t="s">
        <v>755</v>
      </c>
      <c r="AH311" s="142" t="s">
        <v>758</v>
      </c>
    </row>
    <row r="312" spans="1:34" ht="19.5" customHeight="1" x14ac:dyDescent="0.3">
      <c r="A312" s="157" t="s">
        <v>179</v>
      </c>
      <c r="B312" s="158" t="s">
        <v>180</v>
      </c>
      <c r="C312" s="158" t="s">
        <v>751</v>
      </c>
      <c r="D312" s="158" t="s">
        <v>4324</v>
      </c>
      <c r="E312" s="142" t="s">
        <v>1234</v>
      </c>
      <c r="F312" s="158" t="s">
        <v>227</v>
      </c>
      <c r="G312" s="142" t="s">
        <v>1234</v>
      </c>
      <c r="H312" s="142" t="s">
        <v>1234</v>
      </c>
      <c r="I312" s="158" t="s">
        <v>213</v>
      </c>
      <c r="J312" s="185">
        <v>2021.74</v>
      </c>
      <c r="K312" s="184">
        <f t="shared" si="3"/>
        <v>2001.5226</v>
      </c>
      <c r="L312" s="174">
        <v>0.01</v>
      </c>
      <c r="M312" s="166" t="s">
        <v>227</v>
      </c>
      <c r="N312" s="142">
        <v>15</v>
      </c>
      <c r="O312" s="142" t="s">
        <v>723</v>
      </c>
      <c r="P312" s="142" t="s">
        <v>257</v>
      </c>
      <c r="Q312" s="142">
        <v>7.2</v>
      </c>
      <c r="R312" s="142">
        <v>208</v>
      </c>
      <c r="S312" s="142" t="s">
        <v>227</v>
      </c>
      <c r="T312" s="142" t="s">
        <v>260</v>
      </c>
      <c r="U312" s="142">
        <v>2</v>
      </c>
      <c r="V312" s="142" t="s">
        <v>261</v>
      </c>
      <c r="W312" s="142">
        <v>18</v>
      </c>
      <c r="X312" s="142" t="s">
        <v>755</v>
      </c>
      <c r="Y312" s="142" t="s">
        <v>260</v>
      </c>
      <c r="Z312" s="142" t="s">
        <v>756</v>
      </c>
      <c r="AA312" s="142" t="s">
        <v>260</v>
      </c>
      <c r="AB312" s="142" t="s">
        <v>260</v>
      </c>
      <c r="AC312" s="142" t="s">
        <v>265</v>
      </c>
      <c r="AD312" s="142" t="s">
        <v>266</v>
      </c>
      <c r="AE312" s="142" t="s">
        <v>395</v>
      </c>
      <c r="AF312" s="142" t="s">
        <v>757</v>
      </c>
      <c r="AG312" s="142" t="s">
        <v>755</v>
      </c>
      <c r="AH312" s="142" t="s">
        <v>758</v>
      </c>
    </row>
    <row r="313" spans="1:34" ht="19.5" customHeight="1" x14ac:dyDescent="0.3">
      <c r="A313" s="157" t="s">
        <v>179</v>
      </c>
      <c r="B313" s="158" t="s">
        <v>180</v>
      </c>
      <c r="C313" s="158" t="s">
        <v>751</v>
      </c>
      <c r="D313" s="158" t="s">
        <v>4324</v>
      </c>
      <c r="E313" s="142" t="s">
        <v>1235</v>
      </c>
      <c r="F313" s="158" t="s">
        <v>227</v>
      </c>
      <c r="G313" s="142" t="s">
        <v>1235</v>
      </c>
      <c r="H313" s="142" t="s">
        <v>1235</v>
      </c>
      <c r="I313" s="158" t="s">
        <v>213</v>
      </c>
      <c r="J313" s="185">
        <v>3177.88</v>
      </c>
      <c r="K313" s="184">
        <f t="shared" si="3"/>
        <v>3146.1012000000001</v>
      </c>
      <c r="L313" s="174">
        <v>0.01</v>
      </c>
      <c r="M313" s="166" t="s">
        <v>227</v>
      </c>
      <c r="N313" s="142">
        <v>15</v>
      </c>
      <c r="O313" s="142" t="s">
        <v>723</v>
      </c>
      <c r="P313" s="142" t="s">
        <v>257</v>
      </c>
      <c r="Q313" s="142">
        <v>7.2</v>
      </c>
      <c r="R313" s="142">
        <v>208</v>
      </c>
      <c r="S313" s="142" t="s">
        <v>227</v>
      </c>
      <c r="T313" s="142" t="s">
        <v>260</v>
      </c>
      <c r="U313" s="142">
        <v>2</v>
      </c>
      <c r="V313" s="142" t="s">
        <v>261</v>
      </c>
      <c r="W313" s="142">
        <v>18</v>
      </c>
      <c r="X313" s="142" t="s">
        <v>755</v>
      </c>
      <c r="Y313" s="142" t="s">
        <v>260</v>
      </c>
      <c r="Z313" s="142" t="s">
        <v>756</v>
      </c>
      <c r="AA313" s="142" t="s">
        <v>260</v>
      </c>
      <c r="AB313" s="142" t="s">
        <v>260</v>
      </c>
      <c r="AC313" s="142" t="s">
        <v>265</v>
      </c>
      <c r="AD313" s="142" t="s">
        <v>266</v>
      </c>
      <c r="AE313" s="142" t="s">
        <v>395</v>
      </c>
      <c r="AF313" s="142" t="s">
        <v>757</v>
      </c>
      <c r="AG313" s="142" t="s">
        <v>755</v>
      </c>
      <c r="AH313" s="142" t="s">
        <v>758</v>
      </c>
    </row>
    <row r="314" spans="1:34" ht="19.5" customHeight="1" x14ac:dyDescent="0.3">
      <c r="A314" s="157" t="s">
        <v>179</v>
      </c>
      <c r="B314" s="158" t="s">
        <v>180</v>
      </c>
      <c r="C314" s="158" t="s">
        <v>751</v>
      </c>
      <c r="D314" s="158" t="s">
        <v>4324</v>
      </c>
      <c r="E314" s="142" t="s">
        <v>1236</v>
      </c>
      <c r="F314" s="158" t="s">
        <v>227</v>
      </c>
      <c r="G314" s="142" t="s">
        <v>1236</v>
      </c>
      <c r="H314" s="142" t="s">
        <v>1236</v>
      </c>
      <c r="I314" s="158" t="s">
        <v>213</v>
      </c>
      <c r="J314" s="185">
        <v>4605.01</v>
      </c>
      <c r="K314" s="184">
        <f t="shared" si="3"/>
        <v>4558.9598999999998</v>
      </c>
      <c r="L314" s="174">
        <v>0.01</v>
      </c>
      <c r="M314" s="166" t="s">
        <v>227</v>
      </c>
      <c r="N314" s="142">
        <v>15</v>
      </c>
      <c r="O314" s="142" t="s">
        <v>723</v>
      </c>
      <c r="P314" s="142" t="s">
        <v>257</v>
      </c>
      <c r="Q314" s="142">
        <v>7.2</v>
      </c>
      <c r="R314" s="142">
        <v>208</v>
      </c>
      <c r="S314" s="142" t="s">
        <v>227</v>
      </c>
      <c r="T314" s="142" t="s">
        <v>260</v>
      </c>
      <c r="U314" s="142">
        <v>2</v>
      </c>
      <c r="V314" s="142" t="s">
        <v>261</v>
      </c>
      <c r="W314" s="142">
        <v>18</v>
      </c>
      <c r="X314" s="142" t="s">
        <v>755</v>
      </c>
      <c r="Y314" s="142" t="s">
        <v>260</v>
      </c>
      <c r="Z314" s="142" t="s">
        <v>756</v>
      </c>
      <c r="AA314" s="142" t="s">
        <v>260</v>
      </c>
      <c r="AB314" s="142" t="s">
        <v>260</v>
      </c>
      <c r="AC314" s="142" t="s">
        <v>265</v>
      </c>
      <c r="AD314" s="142" t="s">
        <v>266</v>
      </c>
      <c r="AE314" s="142" t="s">
        <v>395</v>
      </c>
      <c r="AF314" s="142" t="s">
        <v>757</v>
      </c>
      <c r="AG314" s="142" t="s">
        <v>755</v>
      </c>
      <c r="AH314" s="142" t="s">
        <v>758</v>
      </c>
    </row>
    <row r="315" spans="1:34" ht="19.5" customHeight="1" x14ac:dyDescent="0.25">
      <c r="A315" s="186" t="s">
        <v>74</v>
      </c>
      <c r="B315" s="166" t="s">
        <v>75</v>
      </c>
      <c r="C315" s="166" t="s">
        <v>280</v>
      </c>
      <c r="D315" s="158" t="s">
        <v>4420</v>
      </c>
      <c r="E315" s="166" t="s">
        <v>4157</v>
      </c>
      <c r="F315" s="166" t="s">
        <v>4158</v>
      </c>
      <c r="G315" s="166" t="s">
        <v>4159</v>
      </c>
      <c r="H315" s="166" t="s">
        <v>4160</v>
      </c>
      <c r="I315" s="166" t="s">
        <v>213</v>
      </c>
      <c r="J315" s="173">
        <v>1362.62</v>
      </c>
      <c r="K315" s="173">
        <v>1321.74</v>
      </c>
      <c r="L315" s="174">
        <v>0.03</v>
      </c>
      <c r="M315" s="166" t="s">
        <v>227</v>
      </c>
      <c r="N315" s="162" t="s">
        <v>4161</v>
      </c>
      <c r="O315" s="162" t="s">
        <v>4162</v>
      </c>
      <c r="P315" s="162" t="s">
        <v>257</v>
      </c>
      <c r="Q315" s="162" t="s">
        <v>285</v>
      </c>
      <c r="R315" s="162" t="s">
        <v>286</v>
      </c>
      <c r="S315" s="162" t="s">
        <v>227</v>
      </c>
      <c r="T315" s="162" t="s">
        <v>260</v>
      </c>
      <c r="U315" s="162">
        <v>1</v>
      </c>
      <c r="V315" s="162" t="s">
        <v>261</v>
      </c>
      <c r="W315" s="162">
        <v>18</v>
      </c>
      <c r="X315" s="162" t="s">
        <v>262</v>
      </c>
      <c r="Y315" s="162" t="s">
        <v>260</v>
      </c>
      <c r="Z315" s="162" t="s">
        <v>263</v>
      </c>
      <c r="AA315" s="162" t="s">
        <v>265</v>
      </c>
      <c r="AB315" s="162" t="s">
        <v>287</v>
      </c>
      <c r="AC315" s="162" t="s">
        <v>260</v>
      </c>
      <c r="AD315" s="162" t="s">
        <v>289</v>
      </c>
      <c r="AE315" s="162" t="s">
        <v>290</v>
      </c>
      <c r="AF315" s="162" t="s">
        <v>291</v>
      </c>
      <c r="AG315" s="162" t="s">
        <v>292</v>
      </c>
      <c r="AH315" s="162" t="s">
        <v>260</v>
      </c>
    </row>
    <row r="316" spans="1:34" ht="19.5" customHeight="1" x14ac:dyDescent="0.25">
      <c r="A316" s="186" t="s">
        <v>74</v>
      </c>
      <c r="B316" s="166" t="s">
        <v>75</v>
      </c>
      <c r="C316" s="166" t="s">
        <v>280</v>
      </c>
      <c r="D316" s="158" t="s">
        <v>4420</v>
      </c>
      <c r="E316" s="166" t="s">
        <v>4164</v>
      </c>
      <c r="F316" s="166" t="s">
        <v>4165</v>
      </c>
      <c r="G316" s="166" t="s">
        <v>4159</v>
      </c>
      <c r="H316" s="166" t="s">
        <v>4166</v>
      </c>
      <c r="I316" s="166" t="s">
        <v>213</v>
      </c>
      <c r="J316" s="173">
        <v>3554.66</v>
      </c>
      <c r="K316" s="173">
        <v>3448.02</v>
      </c>
      <c r="L316" s="174">
        <v>0.03</v>
      </c>
      <c r="M316" s="166" t="s">
        <v>227</v>
      </c>
      <c r="N316" s="162" t="s">
        <v>4161</v>
      </c>
      <c r="O316" s="162" t="s">
        <v>4162</v>
      </c>
      <c r="P316" s="162" t="s">
        <v>257</v>
      </c>
      <c r="Q316" s="162" t="s">
        <v>285</v>
      </c>
      <c r="R316" s="162" t="s">
        <v>286</v>
      </c>
      <c r="S316" s="162" t="s">
        <v>227</v>
      </c>
      <c r="T316" s="162" t="s">
        <v>260</v>
      </c>
      <c r="U316" s="162">
        <v>1</v>
      </c>
      <c r="V316" s="162" t="s">
        <v>261</v>
      </c>
      <c r="W316" s="162">
        <v>18</v>
      </c>
      <c r="X316" s="162" t="s">
        <v>262</v>
      </c>
      <c r="Y316" s="162" t="s">
        <v>260</v>
      </c>
      <c r="Z316" s="162" t="s">
        <v>263</v>
      </c>
      <c r="AA316" s="162" t="s">
        <v>265</v>
      </c>
      <c r="AB316" s="162" t="s">
        <v>287</v>
      </c>
      <c r="AC316" s="162" t="s">
        <v>260</v>
      </c>
      <c r="AD316" s="162" t="s">
        <v>289</v>
      </c>
      <c r="AE316" s="162" t="s">
        <v>290</v>
      </c>
      <c r="AF316" s="162" t="s">
        <v>291</v>
      </c>
      <c r="AG316" s="162" t="s">
        <v>292</v>
      </c>
      <c r="AH316" s="162" t="s">
        <v>260</v>
      </c>
    </row>
    <row r="317" spans="1:34" ht="19.5" customHeight="1" x14ac:dyDescent="0.25">
      <c r="A317" s="186" t="s">
        <v>74</v>
      </c>
      <c r="B317" s="166" t="s">
        <v>75</v>
      </c>
      <c r="C317" s="166" t="s">
        <v>280</v>
      </c>
      <c r="D317" s="158" t="s">
        <v>4420</v>
      </c>
      <c r="E317" s="166" t="s">
        <v>4167</v>
      </c>
      <c r="F317" s="166" t="s">
        <v>4168</v>
      </c>
      <c r="G317" s="166" t="s">
        <v>4159</v>
      </c>
      <c r="H317" s="166" t="s">
        <v>4169</v>
      </c>
      <c r="I317" s="166" t="s">
        <v>213</v>
      </c>
      <c r="J317" s="173">
        <v>4739.55</v>
      </c>
      <c r="K317" s="173">
        <v>4597.3599999999997</v>
      </c>
      <c r="L317" s="174">
        <v>0.03</v>
      </c>
      <c r="M317" s="166" t="s">
        <v>227</v>
      </c>
      <c r="N317" s="162" t="s">
        <v>4161</v>
      </c>
      <c r="O317" s="162" t="s">
        <v>4162</v>
      </c>
      <c r="P317" s="162" t="s">
        <v>257</v>
      </c>
      <c r="Q317" s="162" t="s">
        <v>285</v>
      </c>
      <c r="R317" s="162" t="s">
        <v>286</v>
      </c>
      <c r="S317" s="162" t="s">
        <v>227</v>
      </c>
      <c r="T317" s="162" t="s">
        <v>260</v>
      </c>
      <c r="U317" s="162">
        <v>1</v>
      </c>
      <c r="V317" s="162" t="s">
        <v>261</v>
      </c>
      <c r="W317" s="162">
        <v>18</v>
      </c>
      <c r="X317" s="162" t="s">
        <v>262</v>
      </c>
      <c r="Y317" s="162" t="s">
        <v>260</v>
      </c>
      <c r="Z317" s="162" t="s">
        <v>263</v>
      </c>
      <c r="AA317" s="162" t="s">
        <v>265</v>
      </c>
      <c r="AB317" s="162" t="s">
        <v>287</v>
      </c>
      <c r="AC317" s="162" t="s">
        <v>260</v>
      </c>
      <c r="AD317" s="162" t="s">
        <v>289</v>
      </c>
      <c r="AE317" s="162" t="s">
        <v>290</v>
      </c>
      <c r="AF317" s="162" t="s">
        <v>291</v>
      </c>
      <c r="AG317" s="162" t="s">
        <v>292</v>
      </c>
      <c r="AH317" s="162" t="s">
        <v>260</v>
      </c>
    </row>
    <row r="318" spans="1:34" ht="19.5" customHeight="1" x14ac:dyDescent="0.25">
      <c r="A318" s="186" t="s">
        <v>74</v>
      </c>
      <c r="B318" s="166" t="s">
        <v>75</v>
      </c>
      <c r="C318" s="166" t="s">
        <v>280</v>
      </c>
      <c r="D318" s="158" t="s">
        <v>4420</v>
      </c>
      <c r="E318" s="166" t="s">
        <v>4170</v>
      </c>
      <c r="F318" s="166" t="s">
        <v>4171</v>
      </c>
      <c r="G318" s="166" t="s">
        <v>4159</v>
      </c>
      <c r="H318" s="166" t="s">
        <v>4172</v>
      </c>
      <c r="I318" s="166" t="s">
        <v>213</v>
      </c>
      <c r="J318" s="173">
        <v>1244.1300000000001</v>
      </c>
      <c r="K318" s="173">
        <v>1206.81</v>
      </c>
      <c r="L318" s="174">
        <v>0.03</v>
      </c>
      <c r="M318" s="166" t="s">
        <v>227</v>
      </c>
      <c r="N318" s="162" t="s">
        <v>4161</v>
      </c>
      <c r="O318" s="162" t="s">
        <v>4162</v>
      </c>
      <c r="P318" s="162" t="s">
        <v>257</v>
      </c>
      <c r="Q318" s="162" t="s">
        <v>285</v>
      </c>
      <c r="R318" s="162" t="s">
        <v>286</v>
      </c>
      <c r="S318" s="162" t="s">
        <v>227</v>
      </c>
      <c r="T318" s="162" t="s">
        <v>260</v>
      </c>
      <c r="U318" s="162">
        <v>1</v>
      </c>
      <c r="V318" s="162" t="s">
        <v>261</v>
      </c>
      <c r="W318" s="162">
        <v>18</v>
      </c>
      <c r="X318" s="162" t="s">
        <v>262</v>
      </c>
      <c r="Y318" s="162" t="s">
        <v>260</v>
      </c>
      <c r="Z318" s="162" t="s">
        <v>263</v>
      </c>
      <c r="AA318" s="162" t="s">
        <v>265</v>
      </c>
      <c r="AB318" s="162" t="s">
        <v>287</v>
      </c>
      <c r="AC318" s="162" t="s">
        <v>260</v>
      </c>
      <c r="AD318" s="162" t="s">
        <v>289</v>
      </c>
      <c r="AE318" s="162" t="s">
        <v>290</v>
      </c>
      <c r="AF318" s="162" t="s">
        <v>291</v>
      </c>
      <c r="AG318" s="162" t="s">
        <v>292</v>
      </c>
      <c r="AH318" s="162" t="s">
        <v>260</v>
      </c>
    </row>
    <row r="319" spans="1:34" ht="19.5" customHeight="1" x14ac:dyDescent="0.25">
      <c r="A319" s="186" t="s">
        <v>74</v>
      </c>
      <c r="B319" s="166" t="s">
        <v>75</v>
      </c>
      <c r="C319" s="166" t="s">
        <v>280</v>
      </c>
      <c r="D319" s="158" t="s">
        <v>4420</v>
      </c>
      <c r="E319" s="166" t="s">
        <v>4173</v>
      </c>
      <c r="F319" s="166" t="s">
        <v>4174</v>
      </c>
      <c r="G319" s="166" t="s">
        <v>4159</v>
      </c>
      <c r="H319" s="166" t="s">
        <v>4175</v>
      </c>
      <c r="I319" s="166" t="s">
        <v>213</v>
      </c>
      <c r="J319" s="173">
        <v>3199.19</v>
      </c>
      <c r="K319" s="173">
        <v>3103.22</v>
      </c>
      <c r="L319" s="174">
        <v>0.03</v>
      </c>
      <c r="M319" s="166" t="s">
        <v>227</v>
      </c>
      <c r="N319" s="162" t="s">
        <v>4161</v>
      </c>
      <c r="O319" s="162" t="s">
        <v>4162</v>
      </c>
      <c r="P319" s="162" t="s">
        <v>257</v>
      </c>
      <c r="Q319" s="162" t="s">
        <v>285</v>
      </c>
      <c r="R319" s="162" t="s">
        <v>286</v>
      </c>
      <c r="S319" s="162" t="s">
        <v>227</v>
      </c>
      <c r="T319" s="162" t="s">
        <v>260</v>
      </c>
      <c r="U319" s="162">
        <v>1</v>
      </c>
      <c r="V319" s="162" t="s">
        <v>261</v>
      </c>
      <c r="W319" s="162">
        <v>18</v>
      </c>
      <c r="X319" s="162" t="s">
        <v>262</v>
      </c>
      <c r="Y319" s="162" t="s">
        <v>260</v>
      </c>
      <c r="Z319" s="162" t="s">
        <v>263</v>
      </c>
      <c r="AA319" s="162" t="s">
        <v>265</v>
      </c>
      <c r="AB319" s="162" t="s">
        <v>287</v>
      </c>
      <c r="AC319" s="162" t="s">
        <v>260</v>
      </c>
      <c r="AD319" s="162" t="s">
        <v>289</v>
      </c>
      <c r="AE319" s="162" t="s">
        <v>290</v>
      </c>
      <c r="AF319" s="162" t="s">
        <v>291</v>
      </c>
      <c r="AG319" s="162" t="s">
        <v>292</v>
      </c>
      <c r="AH319" s="162" t="s">
        <v>260</v>
      </c>
    </row>
    <row r="320" spans="1:34" ht="19.5" customHeight="1" x14ac:dyDescent="0.25">
      <c r="A320" s="186" t="s">
        <v>74</v>
      </c>
      <c r="B320" s="166" t="s">
        <v>75</v>
      </c>
      <c r="C320" s="166" t="s">
        <v>280</v>
      </c>
      <c r="D320" s="158" t="s">
        <v>4420</v>
      </c>
      <c r="E320" s="166" t="s">
        <v>4176</v>
      </c>
      <c r="F320" s="166" t="s">
        <v>4177</v>
      </c>
      <c r="G320" s="166" t="s">
        <v>4159</v>
      </c>
      <c r="H320" s="166" t="s">
        <v>4178</v>
      </c>
      <c r="I320" s="166" t="s">
        <v>213</v>
      </c>
      <c r="J320" s="173">
        <v>4147.1000000000004</v>
      </c>
      <c r="K320" s="173">
        <v>4022.69</v>
      </c>
      <c r="L320" s="174">
        <v>0.03</v>
      </c>
      <c r="M320" s="166" t="s">
        <v>227</v>
      </c>
      <c r="N320" s="162" t="s">
        <v>4161</v>
      </c>
      <c r="O320" s="162" t="s">
        <v>4162</v>
      </c>
      <c r="P320" s="162" t="s">
        <v>257</v>
      </c>
      <c r="Q320" s="162" t="s">
        <v>285</v>
      </c>
      <c r="R320" s="162" t="s">
        <v>286</v>
      </c>
      <c r="S320" s="162" t="s">
        <v>227</v>
      </c>
      <c r="T320" s="162" t="s">
        <v>260</v>
      </c>
      <c r="U320" s="162">
        <v>1</v>
      </c>
      <c r="V320" s="162" t="s">
        <v>261</v>
      </c>
      <c r="W320" s="162">
        <v>18</v>
      </c>
      <c r="X320" s="162" t="s">
        <v>262</v>
      </c>
      <c r="Y320" s="162" t="s">
        <v>260</v>
      </c>
      <c r="Z320" s="162" t="s">
        <v>263</v>
      </c>
      <c r="AA320" s="162" t="s">
        <v>265</v>
      </c>
      <c r="AB320" s="162" t="s">
        <v>287</v>
      </c>
      <c r="AC320" s="162" t="s">
        <v>260</v>
      </c>
      <c r="AD320" s="162" t="s">
        <v>289</v>
      </c>
      <c r="AE320" s="162" t="s">
        <v>290</v>
      </c>
      <c r="AF320" s="162" t="s">
        <v>291</v>
      </c>
      <c r="AG320" s="162" t="s">
        <v>292</v>
      </c>
      <c r="AH320" s="162" t="s">
        <v>260</v>
      </c>
    </row>
    <row r="321" spans="1:34" ht="19.5" customHeight="1" x14ac:dyDescent="0.25">
      <c r="A321" s="186" t="s">
        <v>74</v>
      </c>
      <c r="B321" s="166" t="s">
        <v>75</v>
      </c>
      <c r="C321" s="166" t="s">
        <v>280</v>
      </c>
      <c r="D321" s="158" t="s">
        <v>4420</v>
      </c>
      <c r="E321" s="166" t="s">
        <v>4179</v>
      </c>
      <c r="F321" s="166" t="s">
        <v>4180</v>
      </c>
      <c r="G321" s="166" t="s">
        <v>4159</v>
      </c>
      <c r="H321" s="166" t="s">
        <v>4181</v>
      </c>
      <c r="I321" s="166" t="s">
        <v>213</v>
      </c>
      <c r="J321" s="173">
        <v>1421.86</v>
      </c>
      <c r="K321" s="173">
        <v>1379.21</v>
      </c>
      <c r="L321" s="174">
        <v>0.03</v>
      </c>
      <c r="M321" s="166" t="s">
        <v>227</v>
      </c>
      <c r="N321" s="162" t="s">
        <v>4161</v>
      </c>
      <c r="O321" s="162" t="s">
        <v>4162</v>
      </c>
      <c r="P321" s="162" t="s">
        <v>257</v>
      </c>
      <c r="Q321" s="162" t="s">
        <v>285</v>
      </c>
      <c r="R321" s="162" t="s">
        <v>286</v>
      </c>
      <c r="S321" s="162" t="s">
        <v>227</v>
      </c>
      <c r="T321" s="162" t="s">
        <v>260</v>
      </c>
      <c r="U321" s="162">
        <v>1</v>
      </c>
      <c r="V321" s="162" t="s">
        <v>261</v>
      </c>
      <c r="W321" s="162">
        <v>18</v>
      </c>
      <c r="X321" s="162" t="s">
        <v>262</v>
      </c>
      <c r="Y321" s="162" t="s">
        <v>260</v>
      </c>
      <c r="Z321" s="162" t="s">
        <v>263</v>
      </c>
      <c r="AA321" s="162" t="s">
        <v>265</v>
      </c>
      <c r="AB321" s="162" t="s">
        <v>287</v>
      </c>
      <c r="AC321" s="162" t="s">
        <v>260</v>
      </c>
      <c r="AD321" s="162" t="s">
        <v>266</v>
      </c>
      <c r="AE321" s="162" t="s">
        <v>290</v>
      </c>
      <c r="AF321" s="162" t="s">
        <v>291</v>
      </c>
      <c r="AG321" s="162" t="s">
        <v>292</v>
      </c>
      <c r="AH321" s="162" t="s">
        <v>260</v>
      </c>
    </row>
    <row r="322" spans="1:34" ht="19.5" customHeight="1" x14ac:dyDescent="0.25">
      <c r="A322" s="186" t="s">
        <v>74</v>
      </c>
      <c r="B322" s="166" t="s">
        <v>75</v>
      </c>
      <c r="C322" s="166" t="s">
        <v>280</v>
      </c>
      <c r="D322" s="158" t="s">
        <v>4420</v>
      </c>
      <c r="E322" s="166" t="s">
        <v>4182</v>
      </c>
      <c r="F322" s="166" t="s">
        <v>4183</v>
      </c>
      <c r="G322" s="166" t="s">
        <v>4159</v>
      </c>
      <c r="H322" s="166" t="s">
        <v>4184</v>
      </c>
      <c r="I322" s="166" t="s">
        <v>213</v>
      </c>
      <c r="J322" s="173">
        <v>3732.39</v>
      </c>
      <c r="K322" s="173">
        <v>3620.42</v>
      </c>
      <c r="L322" s="174">
        <v>0.03</v>
      </c>
      <c r="M322" s="166" t="s">
        <v>227</v>
      </c>
      <c r="N322" s="162" t="s">
        <v>4161</v>
      </c>
      <c r="O322" s="162" t="s">
        <v>4162</v>
      </c>
      <c r="P322" s="162" t="s">
        <v>257</v>
      </c>
      <c r="Q322" s="162" t="s">
        <v>285</v>
      </c>
      <c r="R322" s="162" t="s">
        <v>286</v>
      </c>
      <c r="S322" s="162" t="s">
        <v>227</v>
      </c>
      <c r="T322" s="162" t="s">
        <v>260</v>
      </c>
      <c r="U322" s="162">
        <v>1</v>
      </c>
      <c r="V322" s="162" t="s">
        <v>261</v>
      </c>
      <c r="W322" s="162">
        <v>18</v>
      </c>
      <c r="X322" s="162" t="s">
        <v>262</v>
      </c>
      <c r="Y322" s="162" t="s">
        <v>260</v>
      </c>
      <c r="Z322" s="162" t="s">
        <v>263</v>
      </c>
      <c r="AA322" s="162" t="s">
        <v>265</v>
      </c>
      <c r="AB322" s="162" t="s">
        <v>287</v>
      </c>
      <c r="AC322" s="162" t="s">
        <v>260</v>
      </c>
      <c r="AD322" s="162" t="s">
        <v>266</v>
      </c>
      <c r="AE322" s="162" t="s">
        <v>290</v>
      </c>
      <c r="AF322" s="162" t="s">
        <v>291</v>
      </c>
      <c r="AG322" s="162" t="s">
        <v>292</v>
      </c>
      <c r="AH322" s="162" t="s">
        <v>260</v>
      </c>
    </row>
    <row r="323" spans="1:34" ht="19.5" customHeight="1" x14ac:dyDescent="0.25">
      <c r="A323" s="186" t="s">
        <v>74</v>
      </c>
      <c r="B323" s="166" t="s">
        <v>75</v>
      </c>
      <c r="C323" s="166" t="s">
        <v>280</v>
      </c>
      <c r="D323" s="158" t="s">
        <v>4420</v>
      </c>
      <c r="E323" s="166" t="s">
        <v>4185</v>
      </c>
      <c r="F323" s="166" t="s">
        <v>4186</v>
      </c>
      <c r="G323" s="166" t="s">
        <v>4159</v>
      </c>
      <c r="H323" s="166" t="s">
        <v>4187</v>
      </c>
      <c r="I323" s="166" t="s">
        <v>213</v>
      </c>
      <c r="J323" s="173">
        <v>5035.7700000000004</v>
      </c>
      <c r="K323" s="173">
        <v>4884.7</v>
      </c>
      <c r="L323" s="174">
        <v>0.03</v>
      </c>
      <c r="M323" s="166" t="s">
        <v>227</v>
      </c>
      <c r="N323" s="162" t="s">
        <v>4161</v>
      </c>
      <c r="O323" s="162" t="s">
        <v>4162</v>
      </c>
      <c r="P323" s="162" t="s">
        <v>257</v>
      </c>
      <c r="Q323" s="162" t="s">
        <v>285</v>
      </c>
      <c r="R323" s="162" t="s">
        <v>286</v>
      </c>
      <c r="S323" s="162" t="s">
        <v>227</v>
      </c>
      <c r="T323" s="162" t="s">
        <v>260</v>
      </c>
      <c r="U323" s="162">
        <v>1</v>
      </c>
      <c r="V323" s="162" t="s">
        <v>261</v>
      </c>
      <c r="W323" s="162">
        <v>18</v>
      </c>
      <c r="X323" s="162" t="s">
        <v>262</v>
      </c>
      <c r="Y323" s="162" t="s">
        <v>260</v>
      </c>
      <c r="Z323" s="162" t="s">
        <v>263</v>
      </c>
      <c r="AA323" s="162" t="s">
        <v>265</v>
      </c>
      <c r="AB323" s="162" t="s">
        <v>287</v>
      </c>
      <c r="AC323" s="162" t="s">
        <v>260</v>
      </c>
      <c r="AD323" s="162" t="s">
        <v>266</v>
      </c>
      <c r="AE323" s="162" t="s">
        <v>290</v>
      </c>
      <c r="AF323" s="162" t="s">
        <v>291</v>
      </c>
      <c r="AG323" s="162" t="s">
        <v>292</v>
      </c>
      <c r="AH323" s="162" t="s">
        <v>260</v>
      </c>
    </row>
    <row r="324" spans="1:34" ht="19.5" customHeight="1" x14ac:dyDescent="0.25">
      <c r="A324" s="186" t="s">
        <v>74</v>
      </c>
      <c r="B324" s="166" t="s">
        <v>75</v>
      </c>
      <c r="C324" s="166" t="s">
        <v>280</v>
      </c>
      <c r="D324" s="158" t="s">
        <v>4420</v>
      </c>
      <c r="E324" s="166" t="s">
        <v>4188</v>
      </c>
      <c r="F324" s="166" t="s">
        <v>4189</v>
      </c>
      <c r="G324" s="166" t="s">
        <v>4159</v>
      </c>
      <c r="H324" s="166" t="s">
        <v>4190</v>
      </c>
      <c r="I324" s="166" t="s">
        <v>213</v>
      </c>
      <c r="J324" s="173">
        <v>1481.11</v>
      </c>
      <c r="K324" s="173">
        <v>1436.68</v>
      </c>
      <c r="L324" s="174">
        <v>0.03</v>
      </c>
      <c r="M324" s="166" t="s">
        <v>227</v>
      </c>
      <c r="N324" s="162" t="s">
        <v>4161</v>
      </c>
      <c r="O324" s="162" t="s">
        <v>4162</v>
      </c>
      <c r="P324" s="162" t="s">
        <v>257</v>
      </c>
      <c r="Q324" s="162" t="s">
        <v>285</v>
      </c>
      <c r="R324" s="162" t="s">
        <v>286</v>
      </c>
      <c r="S324" s="162" t="s">
        <v>227</v>
      </c>
      <c r="T324" s="162" t="s">
        <v>260</v>
      </c>
      <c r="U324" s="162">
        <v>1</v>
      </c>
      <c r="V324" s="162" t="s">
        <v>261</v>
      </c>
      <c r="W324" s="162">
        <v>18</v>
      </c>
      <c r="X324" s="162" t="s">
        <v>262</v>
      </c>
      <c r="Y324" s="162" t="s">
        <v>260</v>
      </c>
      <c r="Z324" s="162" t="s">
        <v>263</v>
      </c>
      <c r="AA324" s="162" t="s">
        <v>265</v>
      </c>
      <c r="AB324" s="162" t="s">
        <v>287</v>
      </c>
      <c r="AC324" s="162" t="s">
        <v>260</v>
      </c>
      <c r="AD324" s="162" t="s">
        <v>266</v>
      </c>
      <c r="AE324" s="162" t="s">
        <v>290</v>
      </c>
      <c r="AF324" s="162" t="s">
        <v>291</v>
      </c>
      <c r="AG324" s="162" t="s">
        <v>292</v>
      </c>
      <c r="AH324" s="162" t="s">
        <v>260</v>
      </c>
    </row>
    <row r="325" spans="1:34" ht="19.5" customHeight="1" x14ac:dyDescent="0.25">
      <c r="A325" s="186" t="s">
        <v>74</v>
      </c>
      <c r="B325" s="166" t="s">
        <v>75</v>
      </c>
      <c r="C325" s="166" t="s">
        <v>280</v>
      </c>
      <c r="D325" s="158" t="s">
        <v>4420</v>
      </c>
      <c r="E325" s="166" t="s">
        <v>4191</v>
      </c>
      <c r="F325" s="166" t="s">
        <v>4192</v>
      </c>
      <c r="G325" s="166" t="s">
        <v>4159</v>
      </c>
      <c r="H325" s="166" t="s">
        <v>4193</v>
      </c>
      <c r="I325" s="166" t="s">
        <v>213</v>
      </c>
      <c r="J325" s="173">
        <v>3910.13</v>
      </c>
      <c r="K325" s="173">
        <v>3792.82</v>
      </c>
      <c r="L325" s="174">
        <v>0.03</v>
      </c>
      <c r="M325" s="166" t="s">
        <v>227</v>
      </c>
      <c r="N325" s="162" t="s">
        <v>4161</v>
      </c>
      <c r="O325" s="162" t="s">
        <v>4162</v>
      </c>
      <c r="P325" s="162" t="s">
        <v>257</v>
      </c>
      <c r="Q325" s="162" t="s">
        <v>285</v>
      </c>
      <c r="R325" s="162" t="s">
        <v>286</v>
      </c>
      <c r="S325" s="162" t="s">
        <v>227</v>
      </c>
      <c r="T325" s="162" t="s">
        <v>260</v>
      </c>
      <c r="U325" s="162">
        <v>1</v>
      </c>
      <c r="V325" s="162" t="s">
        <v>261</v>
      </c>
      <c r="W325" s="162">
        <v>18</v>
      </c>
      <c r="X325" s="162" t="s">
        <v>262</v>
      </c>
      <c r="Y325" s="162" t="s">
        <v>260</v>
      </c>
      <c r="Z325" s="162" t="s">
        <v>263</v>
      </c>
      <c r="AA325" s="162" t="s">
        <v>265</v>
      </c>
      <c r="AB325" s="162" t="s">
        <v>287</v>
      </c>
      <c r="AC325" s="162" t="s">
        <v>260</v>
      </c>
      <c r="AD325" s="162" t="s">
        <v>266</v>
      </c>
      <c r="AE325" s="162" t="s">
        <v>290</v>
      </c>
      <c r="AF325" s="162" t="s">
        <v>291</v>
      </c>
      <c r="AG325" s="162" t="s">
        <v>292</v>
      </c>
      <c r="AH325" s="162" t="s">
        <v>260</v>
      </c>
    </row>
    <row r="326" spans="1:34" ht="19.5" customHeight="1" x14ac:dyDescent="0.25">
      <c r="A326" s="186" t="s">
        <v>74</v>
      </c>
      <c r="B326" s="166" t="s">
        <v>75</v>
      </c>
      <c r="C326" s="166" t="s">
        <v>280</v>
      </c>
      <c r="D326" s="158" t="s">
        <v>4420</v>
      </c>
      <c r="E326" s="166" t="s">
        <v>4194</v>
      </c>
      <c r="F326" s="166" t="s">
        <v>4195</v>
      </c>
      <c r="G326" s="166" t="s">
        <v>4159</v>
      </c>
      <c r="H326" s="166" t="s">
        <v>4196</v>
      </c>
      <c r="I326" s="166" t="s">
        <v>213</v>
      </c>
      <c r="J326" s="173">
        <v>5331.99</v>
      </c>
      <c r="K326" s="173">
        <v>5172.03</v>
      </c>
      <c r="L326" s="174">
        <v>0.03</v>
      </c>
      <c r="M326" s="166" t="s">
        <v>227</v>
      </c>
      <c r="N326" s="162" t="s">
        <v>4161</v>
      </c>
      <c r="O326" s="162" t="s">
        <v>4162</v>
      </c>
      <c r="P326" s="162" t="s">
        <v>257</v>
      </c>
      <c r="Q326" s="162" t="s">
        <v>285</v>
      </c>
      <c r="R326" s="162" t="s">
        <v>286</v>
      </c>
      <c r="S326" s="162" t="s">
        <v>227</v>
      </c>
      <c r="T326" s="162" t="s">
        <v>260</v>
      </c>
      <c r="U326" s="162">
        <v>1</v>
      </c>
      <c r="V326" s="162" t="s">
        <v>261</v>
      </c>
      <c r="W326" s="162">
        <v>18</v>
      </c>
      <c r="X326" s="162" t="s">
        <v>262</v>
      </c>
      <c r="Y326" s="162" t="s">
        <v>260</v>
      </c>
      <c r="Z326" s="162" t="s">
        <v>263</v>
      </c>
      <c r="AA326" s="162" t="s">
        <v>265</v>
      </c>
      <c r="AB326" s="162" t="s">
        <v>287</v>
      </c>
      <c r="AC326" s="162" t="s">
        <v>260</v>
      </c>
      <c r="AD326" s="162" t="s">
        <v>266</v>
      </c>
      <c r="AE326" s="162" t="s">
        <v>290</v>
      </c>
      <c r="AF326" s="162" t="s">
        <v>291</v>
      </c>
      <c r="AG326" s="162" t="s">
        <v>292</v>
      </c>
      <c r="AH326" s="162" t="s">
        <v>260</v>
      </c>
    </row>
    <row r="327" spans="1:34" ht="19.5" customHeight="1" x14ac:dyDescent="0.25">
      <c r="A327" s="186" t="s">
        <v>74</v>
      </c>
      <c r="B327" s="166" t="s">
        <v>75</v>
      </c>
      <c r="C327" s="166" t="s">
        <v>280</v>
      </c>
      <c r="D327" s="158" t="s">
        <v>4420</v>
      </c>
      <c r="E327" s="166" t="s">
        <v>4197</v>
      </c>
      <c r="F327" s="166" t="s">
        <v>4198</v>
      </c>
      <c r="G327" s="166" t="s">
        <v>4159</v>
      </c>
      <c r="H327" s="166" t="s">
        <v>4199</v>
      </c>
      <c r="I327" s="166" t="s">
        <v>213</v>
      </c>
      <c r="J327" s="173">
        <v>1895.82</v>
      </c>
      <c r="K327" s="173">
        <v>1838.94</v>
      </c>
      <c r="L327" s="174">
        <v>0.03</v>
      </c>
      <c r="M327" s="166" t="s">
        <v>227</v>
      </c>
      <c r="N327" s="162" t="s">
        <v>4161</v>
      </c>
      <c r="O327" s="162" t="s">
        <v>4162</v>
      </c>
      <c r="P327" s="162" t="s">
        <v>257</v>
      </c>
      <c r="Q327" s="162" t="s">
        <v>285</v>
      </c>
      <c r="R327" s="162" t="s">
        <v>286</v>
      </c>
      <c r="S327" s="162" t="s">
        <v>227</v>
      </c>
      <c r="T327" s="162" t="s">
        <v>260</v>
      </c>
      <c r="U327" s="162">
        <v>2</v>
      </c>
      <c r="V327" s="162" t="s">
        <v>261</v>
      </c>
      <c r="W327" s="162">
        <v>18</v>
      </c>
      <c r="X327" s="162" t="s">
        <v>262</v>
      </c>
      <c r="Y327" s="162" t="s">
        <v>260</v>
      </c>
      <c r="Z327" s="162" t="s">
        <v>263</v>
      </c>
      <c r="AA327" s="162" t="s">
        <v>265</v>
      </c>
      <c r="AB327" s="162" t="s">
        <v>287</v>
      </c>
      <c r="AC327" s="162" t="s">
        <v>260</v>
      </c>
      <c r="AD327" s="162" t="s">
        <v>266</v>
      </c>
      <c r="AE327" s="162" t="s">
        <v>290</v>
      </c>
      <c r="AF327" s="162" t="s">
        <v>291</v>
      </c>
      <c r="AG327" s="162" t="s">
        <v>292</v>
      </c>
      <c r="AH327" s="162" t="s">
        <v>260</v>
      </c>
    </row>
    <row r="328" spans="1:34" ht="19.5" customHeight="1" x14ac:dyDescent="0.25">
      <c r="A328" s="186" t="s">
        <v>74</v>
      </c>
      <c r="B328" s="166" t="s">
        <v>75</v>
      </c>
      <c r="C328" s="166" t="s">
        <v>280</v>
      </c>
      <c r="D328" s="158" t="s">
        <v>4420</v>
      </c>
      <c r="E328" s="166" t="s">
        <v>4200</v>
      </c>
      <c r="F328" s="166" t="s">
        <v>4201</v>
      </c>
      <c r="G328" s="166" t="s">
        <v>4159</v>
      </c>
      <c r="H328" s="166" t="s">
        <v>4202</v>
      </c>
      <c r="I328" s="166" t="s">
        <v>213</v>
      </c>
      <c r="J328" s="173">
        <v>5154.26</v>
      </c>
      <c r="K328" s="173">
        <v>4999.63</v>
      </c>
      <c r="L328" s="174">
        <v>0.03</v>
      </c>
      <c r="M328" s="166" t="s">
        <v>227</v>
      </c>
      <c r="N328" s="162" t="s">
        <v>4161</v>
      </c>
      <c r="O328" s="162" t="s">
        <v>4162</v>
      </c>
      <c r="P328" s="162" t="s">
        <v>257</v>
      </c>
      <c r="Q328" s="162" t="s">
        <v>285</v>
      </c>
      <c r="R328" s="162" t="s">
        <v>286</v>
      </c>
      <c r="S328" s="162" t="s">
        <v>227</v>
      </c>
      <c r="T328" s="162" t="s">
        <v>260</v>
      </c>
      <c r="U328" s="162">
        <v>2</v>
      </c>
      <c r="V328" s="162" t="s">
        <v>261</v>
      </c>
      <c r="W328" s="162">
        <v>18</v>
      </c>
      <c r="X328" s="162" t="s">
        <v>262</v>
      </c>
      <c r="Y328" s="162" t="s">
        <v>260</v>
      </c>
      <c r="Z328" s="162" t="s">
        <v>263</v>
      </c>
      <c r="AA328" s="162" t="s">
        <v>265</v>
      </c>
      <c r="AB328" s="162" t="s">
        <v>287</v>
      </c>
      <c r="AC328" s="162" t="s">
        <v>260</v>
      </c>
      <c r="AD328" s="162" t="s">
        <v>266</v>
      </c>
      <c r="AE328" s="162" t="s">
        <v>290</v>
      </c>
      <c r="AF328" s="162" t="s">
        <v>291</v>
      </c>
      <c r="AG328" s="162" t="s">
        <v>292</v>
      </c>
      <c r="AH328" s="162" t="s">
        <v>260</v>
      </c>
    </row>
    <row r="329" spans="1:34" ht="19.5" customHeight="1" x14ac:dyDescent="0.25">
      <c r="A329" s="186" t="s">
        <v>74</v>
      </c>
      <c r="B329" s="166" t="s">
        <v>75</v>
      </c>
      <c r="C329" s="166" t="s">
        <v>280</v>
      </c>
      <c r="D329" s="158" t="s">
        <v>4420</v>
      </c>
      <c r="E329" s="166" t="s">
        <v>4203</v>
      </c>
      <c r="F329" s="166" t="s">
        <v>4204</v>
      </c>
      <c r="G329" s="166" t="s">
        <v>4159</v>
      </c>
      <c r="H329" s="166" t="s">
        <v>4205</v>
      </c>
      <c r="I329" s="166" t="s">
        <v>213</v>
      </c>
      <c r="J329" s="173">
        <v>7405.54</v>
      </c>
      <c r="K329" s="173">
        <v>7183.38</v>
      </c>
      <c r="L329" s="174">
        <v>0.03</v>
      </c>
      <c r="M329" s="166" t="s">
        <v>227</v>
      </c>
      <c r="N329" s="162" t="s">
        <v>4161</v>
      </c>
      <c r="O329" s="162" t="s">
        <v>4162</v>
      </c>
      <c r="P329" s="162" t="s">
        <v>257</v>
      </c>
      <c r="Q329" s="162" t="s">
        <v>285</v>
      </c>
      <c r="R329" s="162" t="s">
        <v>286</v>
      </c>
      <c r="S329" s="162" t="s">
        <v>227</v>
      </c>
      <c r="T329" s="162" t="s">
        <v>260</v>
      </c>
      <c r="U329" s="162">
        <v>2</v>
      </c>
      <c r="V329" s="162" t="s">
        <v>261</v>
      </c>
      <c r="W329" s="162">
        <v>18</v>
      </c>
      <c r="X329" s="162" t="s">
        <v>262</v>
      </c>
      <c r="Y329" s="162" t="s">
        <v>260</v>
      </c>
      <c r="Z329" s="162" t="s">
        <v>263</v>
      </c>
      <c r="AA329" s="162" t="s">
        <v>265</v>
      </c>
      <c r="AB329" s="162" t="s">
        <v>287</v>
      </c>
      <c r="AC329" s="162" t="s">
        <v>260</v>
      </c>
      <c r="AD329" s="162" t="s">
        <v>266</v>
      </c>
      <c r="AE329" s="162" t="s">
        <v>290</v>
      </c>
      <c r="AF329" s="162" t="s">
        <v>291</v>
      </c>
      <c r="AG329" s="162" t="s">
        <v>292</v>
      </c>
      <c r="AH329" s="162" t="s">
        <v>260</v>
      </c>
    </row>
    <row r="330" spans="1:34" ht="19.5" customHeight="1" x14ac:dyDescent="0.25">
      <c r="A330" s="186" t="s">
        <v>74</v>
      </c>
      <c r="B330" s="166" t="s">
        <v>75</v>
      </c>
      <c r="C330" s="166" t="s">
        <v>280</v>
      </c>
      <c r="D330" s="158" t="s">
        <v>4420</v>
      </c>
      <c r="E330" s="166" t="s">
        <v>4206</v>
      </c>
      <c r="F330" s="166" t="s">
        <v>4207</v>
      </c>
      <c r="G330" s="166" t="s">
        <v>4159</v>
      </c>
      <c r="H330" s="166" t="s">
        <v>4208</v>
      </c>
      <c r="I330" s="166" t="s">
        <v>213</v>
      </c>
      <c r="J330" s="173">
        <v>1836.57</v>
      </c>
      <c r="K330" s="173">
        <v>1781.48</v>
      </c>
      <c r="L330" s="174">
        <v>0.03</v>
      </c>
      <c r="M330" s="166" t="s">
        <v>227</v>
      </c>
      <c r="N330" s="162" t="s">
        <v>4161</v>
      </c>
      <c r="O330" s="162" t="s">
        <v>4162</v>
      </c>
      <c r="P330" s="162" t="s">
        <v>257</v>
      </c>
      <c r="Q330" s="162" t="s">
        <v>285</v>
      </c>
      <c r="R330" s="162" t="s">
        <v>286</v>
      </c>
      <c r="S330" s="162" t="s">
        <v>227</v>
      </c>
      <c r="T330" s="162" t="s">
        <v>260</v>
      </c>
      <c r="U330" s="162">
        <v>2</v>
      </c>
      <c r="V330" s="162" t="s">
        <v>261</v>
      </c>
      <c r="W330" s="162">
        <v>18</v>
      </c>
      <c r="X330" s="162" t="s">
        <v>262</v>
      </c>
      <c r="Y330" s="162" t="s">
        <v>260</v>
      </c>
      <c r="Z330" s="162" t="s">
        <v>263</v>
      </c>
      <c r="AA330" s="162" t="s">
        <v>265</v>
      </c>
      <c r="AB330" s="162" t="s">
        <v>287</v>
      </c>
      <c r="AC330" s="162" t="s">
        <v>260</v>
      </c>
      <c r="AD330" s="162" t="s">
        <v>266</v>
      </c>
      <c r="AE330" s="162" t="s">
        <v>290</v>
      </c>
      <c r="AF330" s="162" t="s">
        <v>291</v>
      </c>
      <c r="AG330" s="162" t="s">
        <v>292</v>
      </c>
      <c r="AH330" s="162" t="s">
        <v>260</v>
      </c>
    </row>
    <row r="331" spans="1:34" ht="19.5" customHeight="1" x14ac:dyDescent="0.25">
      <c r="A331" s="186" t="s">
        <v>74</v>
      </c>
      <c r="B331" s="166" t="s">
        <v>75</v>
      </c>
      <c r="C331" s="166" t="s">
        <v>280</v>
      </c>
      <c r="D331" s="158" t="s">
        <v>4420</v>
      </c>
      <c r="E331" s="166" t="s">
        <v>4209</v>
      </c>
      <c r="F331" s="166" t="s">
        <v>4210</v>
      </c>
      <c r="G331" s="166" t="s">
        <v>4159</v>
      </c>
      <c r="H331" s="166" t="s">
        <v>4211</v>
      </c>
      <c r="I331" s="166" t="s">
        <v>213</v>
      </c>
      <c r="J331" s="173">
        <v>4976.5200000000004</v>
      </c>
      <c r="K331" s="173">
        <v>4827.2299999999996</v>
      </c>
      <c r="L331" s="174">
        <v>0.03</v>
      </c>
      <c r="M331" s="166" t="s">
        <v>227</v>
      </c>
      <c r="N331" s="162" t="s">
        <v>4161</v>
      </c>
      <c r="O331" s="162" t="s">
        <v>4162</v>
      </c>
      <c r="P331" s="162" t="s">
        <v>257</v>
      </c>
      <c r="Q331" s="162" t="s">
        <v>285</v>
      </c>
      <c r="R331" s="162" t="s">
        <v>286</v>
      </c>
      <c r="S331" s="162" t="s">
        <v>227</v>
      </c>
      <c r="T331" s="162" t="s">
        <v>260</v>
      </c>
      <c r="U331" s="162">
        <v>2</v>
      </c>
      <c r="V331" s="162" t="s">
        <v>261</v>
      </c>
      <c r="W331" s="162">
        <v>18</v>
      </c>
      <c r="X331" s="162" t="s">
        <v>262</v>
      </c>
      <c r="Y331" s="162" t="s">
        <v>260</v>
      </c>
      <c r="Z331" s="162" t="s">
        <v>263</v>
      </c>
      <c r="AA331" s="162" t="s">
        <v>265</v>
      </c>
      <c r="AB331" s="162" t="s">
        <v>287</v>
      </c>
      <c r="AC331" s="162" t="s">
        <v>260</v>
      </c>
      <c r="AD331" s="162" t="s">
        <v>266</v>
      </c>
      <c r="AE331" s="162" t="s">
        <v>290</v>
      </c>
      <c r="AF331" s="162" t="s">
        <v>291</v>
      </c>
      <c r="AG331" s="162" t="s">
        <v>292</v>
      </c>
      <c r="AH331" s="162" t="s">
        <v>260</v>
      </c>
    </row>
    <row r="332" spans="1:34" ht="19.5" customHeight="1" x14ac:dyDescent="0.25">
      <c r="A332" s="186" t="s">
        <v>74</v>
      </c>
      <c r="B332" s="166" t="s">
        <v>75</v>
      </c>
      <c r="C332" s="166" t="s">
        <v>280</v>
      </c>
      <c r="D332" s="158" t="s">
        <v>4420</v>
      </c>
      <c r="E332" s="166" t="s">
        <v>4212</v>
      </c>
      <c r="F332" s="166" t="s">
        <v>4213</v>
      </c>
      <c r="G332" s="166" t="s">
        <v>4159</v>
      </c>
      <c r="H332" s="166" t="s">
        <v>4214</v>
      </c>
      <c r="I332" s="166" t="s">
        <v>213</v>
      </c>
      <c r="J332" s="173">
        <v>7109.32</v>
      </c>
      <c r="K332" s="173">
        <v>6896.04</v>
      </c>
      <c r="L332" s="174">
        <v>0.03</v>
      </c>
      <c r="M332" s="166" t="s">
        <v>227</v>
      </c>
      <c r="N332" s="162" t="s">
        <v>4161</v>
      </c>
      <c r="O332" s="162" t="s">
        <v>4162</v>
      </c>
      <c r="P332" s="162" t="s">
        <v>257</v>
      </c>
      <c r="Q332" s="162" t="s">
        <v>285</v>
      </c>
      <c r="R332" s="162" t="s">
        <v>286</v>
      </c>
      <c r="S332" s="162" t="s">
        <v>227</v>
      </c>
      <c r="T332" s="162" t="s">
        <v>260</v>
      </c>
      <c r="U332" s="162">
        <v>2</v>
      </c>
      <c r="V332" s="162" t="s">
        <v>261</v>
      </c>
      <c r="W332" s="162">
        <v>18</v>
      </c>
      <c r="X332" s="162" t="s">
        <v>262</v>
      </c>
      <c r="Y332" s="162" t="s">
        <v>260</v>
      </c>
      <c r="Z332" s="162" t="s">
        <v>263</v>
      </c>
      <c r="AA332" s="162" t="s">
        <v>265</v>
      </c>
      <c r="AB332" s="162" t="s">
        <v>287</v>
      </c>
      <c r="AC332" s="162" t="s">
        <v>260</v>
      </c>
      <c r="AD332" s="162" t="s">
        <v>266</v>
      </c>
      <c r="AE332" s="162" t="s">
        <v>290</v>
      </c>
      <c r="AF332" s="162" t="s">
        <v>291</v>
      </c>
      <c r="AG332" s="162" t="s">
        <v>292</v>
      </c>
      <c r="AH332" s="162" t="s">
        <v>260</v>
      </c>
    </row>
    <row r="333" spans="1:34" ht="19.5" customHeight="1" x14ac:dyDescent="0.25">
      <c r="A333" s="186" t="s">
        <v>74</v>
      </c>
      <c r="B333" s="166" t="s">
        <v>75</v>
      </c>
      <c r="C333" s="166" t="s">
        <v>280</v>
      </c>
      <c r="D333" s="158" t="s">
        <v>4420</v>
      </c>
      <c r="E333" s="166" t="s">
        <v>4215</v>
      </c>
      <c r="F333" s="166" t="s">
        <v>4216</v>
      </c>
      <c r="G333" s="166" t="s">
        <v>4159</v>
      </c>
      <c r="H333" s="166" t="s">
        <v>4217</v>
      </c>
      <c r="I333" s="166" t="s">
        <v>213</v>
      </c>
      <c r="J333" s="173">
        <v>1244.1300000000001</v>
      </c>
      <c r="K333" s="173">
        <v>1206.81</v>
      </c>
      <c r="L333" s="174">
        <v>0.03</v>
      </c>
      <c r="M333" s="166" t="s">
        <v>227</v>
      </c>
      <c r="N333" s="162" t="s">
        <v>4161</v>
      </c>
      <c r="O333" s="162" t="s">
        <v>4162</v>
      </c>
      <c r="P333" s="162" t="s">
        <v>257</v>
      </c>
      <c r="Q333" s="162" t="s">
        <v>285</v>
      </c>
      <c r="R333" s="162" t="s">
        <v>286</v>
      </c>
      <c r="S333" s="162" t="s">
        <v>227</v>
      </c>
      <c r="T333" s="162" t="s">
        <v>260</v>
      </c>
      <c r="U333" s="162">
        <v>1</v>
      </c>
      <c r="V333" s="162" t="s">
        <v>261</v>
      </c>
      <c r="W333" s="162">
        <v>23</v>
      </c>
      <c r="X333" s="162" t="s">
        <v>262</v>
      </c>
      <c r="Y333" s="162" t="s">
        <v>260</v>
      </c>
      <c r="Z333" s="162" t="s">
        <v>263</v>
      </c>
      <c r="AA333" s="162" t="s">
        <v>265</v>
      </c>
      <c r="AB333" s="162" t="s">
        <v>287</v>
      </c>
      <c r="AC333" s="162" t="s">
        <v>260</v>
      </c>
      <c r="AD333" s="162" t="s">
        <v>289</v>
      </c>
      <c r="AE333" s="162" t="s">
        <v>290</v>
      </c>
      <c r="AF333" s="162" t="s">
        <v>291</v>
      </c>
      <c r="AG333" s="162" t="s">
        <v>292</v>
      </c>
      <c r="AH333" s="162" t="s">
        <v>260</v>
      </c>
    </row>
    <row r="334" spans="1:34" ht="19.5" customHeight="1" x14ac:dyDescent="0.25">
      <c r="A334" s="186" t="s">
        <v>74</v>
      </c>
      <c r="B334" s="166" t="s">
        <v>75</v>
      </c>
      <c r="C334" s="166" t="s">
        <v>280</v>
      </c>
      <c r="D334" s="158" t="s">
        <v>4420</v>
      </c>
      <c r="E334" s="166" t="s">
        <v>4218</v>
      </c>
      <c r="F334" s="166" t="s">
        <v>4219</v>
      </c>
      <c r="G334" s="166" t="s">
        <v>4159</v>
      </c>
      <c r="H334" s="166" t="s">
        <v>4220</v>
      </c>
      <c r="I334" s="166" t="s">
        <v>213</v>
      </c>
      <c r="J334" s="173">
        <v>3199.19</v>
      </c>
      <c r="K334" s="173">
        <v>3103.22</v>
      </c>
      <c r="L334" s="174">
        <v>0.03</v>
      </c>
      <c r="M334" s="166" t="s">
        <v>227</v>
      </c>
      <c r="N334" s="162" t="s">
        <v>4161</v>
      </c>
      <c r="O334" s="162" t="s">
        <v>4162</v>
      </c>
      <c r="P334" s="162" t="s">
        <v>257</v>
      </c>
      <c r="Q334" s="162" t="s">
        <v>285</v>
      </c>
      <c r="R334" s="162" t="s">
        <v>286</v>
      </c>
      <c r="S334" s="162" t="s">
        <v>227</v>
      </c>
      <c r="T334" s="162" t="s">
        <v>260</v>
      </c>
      <c r="U334" s="162">
        <v>1</v>
      </c>
      <c r="V334" s="162" t="s">
        <v>261</v>
      </c>
      <c r="W334" s="162">
        <v>23</v>
      </c>
      <c r="X334" s="162" t="s">
        <v>262</v>
      </c>
      <c r="Y334" s="162" t="s">
        <v>260</v>
      </c>
      <c r="Z334" s="162" t="s">
        <v>263</v>
      </c>
      <c r="AA334" s="162" t="s">
        <v>265</v>
      </c>
      <c r="AB334" s="162" t="s">
        <v>287</v>
      </c>
      <c r="AC334" s="162" t="s">
        <v>260</v>
      </c>
      <c r="AD334" s="162" t="s">
        <v>289</v>
      </c>
      <c r="AE334" s="162" t="s">
        <v>290</v>
      </c>
      <c r="AF334" s="162" t="s">
        <v>291</v>
      </c>
      <c r="AG334" s="162" t="s">
        <v>292</v>
      </c>
      <c r="AH334" s="162" t="s">
        <v>260</v>
      </c>
    </row>
    <row r="335" spans="1:34" ht="19.5" customHeight="1" x14ac:dyDescent="0.25">
      <c r="A335" s="186" t="s">
        <v>74</v>
      </c>
      <c r="B335" s="166" t="s">
        <v>75</v>
      </c>
      <c r="C335" s="166" t="s">
        <v>280</v>
      </c>
      <c r="D335" s="158" t="s">
        <v>4420</v>
      </c>
      <c r="E335" s="166" t="s">
        <v>4221</v>
      </c>
      <c r="F335" s="166" t="s">
        <v>4222</v>
      </c>
      <c r="G335" s="166" t="s">
        <v>4159</v>
      </c>
      <c r="H335" s="166" t="s">
        <v>4223</v>
      </c>
      <c r="I335" s="166" t="s">
        <v>213</v>
      </c>
      <c r="J335" s="173">
        <v>4147.1000000000004</v>
      </c>
      <c r="K335" s="173">
        <v>4022.69</v>
      </c>
      <c r="L335" s="174">
        <v>0.03</v>
      </c>
      <c r="M335" s="166" t="s">
        <v>227</v>
      </c>
      <c r="N335" s="162" t="s">
        <v>4161</v>
      </c>
      <c r="O335" s="162" t="s">
        <v>4162</v>
      </c>
      <c r="P335" s="162" t="s">
        <v>257</v>
      </c>
      <c r="Q335" s="162" t="s">
        <v>285</v>
      </c>
      <c r="R335" s="162" t="s">
        <v>286</v>
      </c>
      <c r="S335" s="162" t="s">
        <v>227</v>
      </c>
      <c r="T335" s="162" t="s">
        <v>260</v>
      </c>
      <c r="U335" s="162">
        <v>1</v>
      </c>
      <c r="V335" s="162" t="s">
        <v>261</v>
      </c>
      <c r="W335" s="162">
        <v>23</v>
      </c>
      <c r="X335" s="162" t="s">
        <v>262</v>
      </c>
      <c r="Y335" s="162" t="s">
        <v>260</v>
      </c>
      <c r="Z335" s="162" t="s">
        <v>263</v>
      </c>
      <c r="AA335" s="162" t="s">
        <v>265</v>
      </c>
      <c r="AB335" s="162" t="s">
        <v>287</v>
      </c>
      <c r="AC335" s="162" t="s">
        <v>260</v>
      </c>
      <c r="AD335" s="162" t="s">
        <v>289</v>
      </c>
      <c r="AE335" s="162" t="s">
        <v>290</v>
      </c>
      <c r="AF335" s="162" t="s">
        <v>291</v>
      </c>
      <c r="AG335" s="162" t="s">
        <v>292</v>
      </c>
      <c r="AH335" s="162" t="s">
        <v>260</v>
      </c>
    </row>
    <row r="336" spans="1:34" ht="19.5" customHeight="1" x14ac:dyDescent="0.25">
      <c r="A336" s="186" t="s">
        <v>74</v>
      </c>
      <c r="B336" s="166" t="s">
        <v>75</v>
      </c>
      <c r="C336" s="166" t="s">
        <v>280</v>
      </c>
      <c r="D336" s="158" t="s">
        <v>4420</v>
      </c>
      <c r="E336" s="166" t="s">
        <v>4224</v>
      </c>
      <c r="F336" s="166" t="s">
        <v>4225</v>
      </c>
      <c r="G336" s="166" t="s">
        <v>4159</v>
      </c>
      <c r="H336" s="166" t="s">
        <v>4226</v>
      </c>
      <c r="I336" s="166" t="s">
        <v>213</v>
      </c>
      <c r="J336" s="173">
        <v>1421.86</v>
      </c>
      <c r="K336" s="173">
        <v>1379.21</v>
      </c>
      <c r="L336" s="174">
        <v>0.03</v>
      </c>
      <c r="M336" s="166" t="s">
        <v>227</v>
      </c>
      <c r="N336" s="162" t="s">
        <v>4161</v>
      </c>
      <c r="O336" s="162" t="s">
        <v>4162</v>
      </c>
      <c r="P336" s="162" t="s">
        <v>257</v>
      </c>
      <c r="Q336" s="162" t="s">
        <v>285</v>
      </c>
      <c r="R336" s="162" t="s">
        <v>286</v>
      </c>
      <c r="S336" s="162" t="s">
        <v>227</v>
      </c>
      <c r="T336" s="162" t="s">
        <v>260</v>
      </c>
      <c r="U336" s="162">
        <v>1</v>
      </c>
      <c r="V336" s="162" t="s">
        <v>261</v>
      </c>
      <c r="W336" s="162">
        <v>23</v>
      </c>
      <c r="X336" s="162" t="s">
        <v>262</v>
      </c>
      <c r="Y336" s="162" t="s">
        <v>260</v>
      </c>
      <c r="Z336" s="162" t="s">
        <v>263</v>
      </c>
      <c r="AA336" s="162" t="s">
        <v>265</v>
      </c>
      <c r="AB336" s="162" t="s">
        <v>287</v>
      </c>
      <c r="AC336" s="162" t="s">
        <v>260</v>
      </c>
      <c r="AD336" s="162" t="s">
        <v>266</v>
      </c>
      <c r="AE336" s="162" t="s">
        <v>290</v>
      </c>
      <c r="AF336" s="162" t="s">
        <v>291</v>
      </c>
      <c r="AG336" s="162" t="s">
        <v>292</v>
      </c>
      <c r="AH336" s="162" t="s">
        <v>260</v>
      </c>
    </row>
    <row r="337" spans="1:34" ht="19.5" customHeight="1" x14ac:dyDescent="0.25">
      <c r="A337" s="186" t="s">
        <v>74</v>
      </c>
      <c r="B337" s="166" t="s">
        <v>75</v>
      </c>
      <c r="C337" s="166" t="s">
        <v>280</v>
      </c>
      <c r="D337" s="158" t="s">
        <v>4420</v>
      </c>
      <c r="E337" s="166" t="s">
        <v>4227</v>
      </c>
      <c r="F337" s="166" t="s">
        <v>4228</v>
      </c>
      <c r="G337" s="166" t="s">
        <v>4159</v>
      </c>
      <c r="H337" s="166" t="s">
        <v>4229</v>
      </c>
      <c r="I337" s="166" t="s">
        <v>213</v>
      </c>
      <c r="J337" s="173">
        <v>3732.39</v>
      </c>
      <c r="K337" s="173">
        <v>3620.42</v>
      </c>
      <c r="L337" s="174">
        <v>0.03</v>
      </c>
      <c r="M337" s="166" t="s">
        <v>227</v>
      </c>
      <c r="N337" s="162" t="s">
        <v>4161</v>
      </c>
      <c r="O337" s="162" t="s">
        <v>4162</v>
      </c>
      <c r="P337" s="162" t="s">
        <v>257</v>
      </c>
      <c r="Q337" s="162" t="s">
        <v>285</v>
      </c>
      <c r="R337" s="162" t="s">
        <v>286</v>
      </c>
      <c r="S337" s="162" t="s">
        <v>227</v>
      </c>
      <c r="T337" s="162" t="s">
        <v>260</v>
      </c>
      <c r="U337" s="162">
        <v>1</v>
      </c>
      <c r="V337" s="162" t="s">
        <v>261</v>
      </c>
      <c r="W337" s="162">
        <v>23</v>
      </c>
      <c r="X337" s="162" t="s">
        <v>262</v>
      </c>
      <c r="Y337" s="162" t="s">
        <v>260</v>
      </c>
      <c r="Z337" s="162" t="s">
        <v>263</v>
      </c>
      <c r="AA337" s="162" t="s">
        <v>265</v>
      </c>
      <c r="AB337" s="162" t="s">
        <v>287</v>
      </c>
      <c r="AC337" s="162" t="s">
        <v>260</v>
      </c>
      <c r="AD337" s="162" t="s">
        <v>266</v>
      </c>
      <c r="AE337" s="162" t="s">
        <v>290</v>
      </c>
      <c r="AF337" s="162" t="s">
        <v>291</v>
      </c>
      <c r="AG337" s="162" t="s">
        <v>292</v>
      </c>
      <c r="AH337" s="162" t="s">
        <v>260</v>
      </c>
    </row>
    <row r="338" spans="1:34" ht="19.5" customHeight="1" x14ac:dyDescent="0.25">
      <c r="A338" s="186" t="s">
        <v>74</v>
      </c>
      <c r="B338" s="166" t="s">
        <v>75</v>
      </c>
      <c r="C338" s="166" t="s">
        <v>280</v>
      </c>
      <c r="D338" s="158" t="s">
        <v>4420</v>
      </c>
      <c r="E338" s="166" t="s">
        <v>4230</v>
      </c>
      <c r="F338" s="166" t="s">
        <v>4231</v>
      </c>
      <c r="G338" s="166" t="s">
        <v>4159</v>
      </c>
      <c r="H338" s="166" t="s">
        <v>4232</v>
      </c>
      <c r="I338" s="166" t="s">
        <v>213</v>
      </c>
      <c r="J338" s="173">
        <v>5035.7700000000004</v>
      </c>
      <c r="K338" s="173">
        <v>4884.7</v>
      </c>
      <c r="L338" s="174">
        <v>0.03</v>
      </c>
      <c r="M338" s="166" t="s">
        <v>227</v>
      </c>
      <c r="N338" s="162" t="s">
        <v>4161</v>
      </c>
      <c r="O338" s="162" t="s">
        <v>4162</v>
      </c>
      <c r="P338" s="162" t="s">
        <v>257</v>
      </c>
      <c r="Q338" s="162" t="s">
        <v>285</v>
      </c>
      <c r="R338" s="162" t="s">
        <v>286</v>
      </c>
      <c r="S338" s="162" t="s">
        <v>227</v>
      </c>
      <c r="T338" s="162" t="s">
        <v>260</v>
      </c>
      <c r="U338" s="162">
        <v>1</v>
      </c>
      <c r="V338" s="162" t="s">
        <v>261</v>
      </c>
      <c r="W338" s="162">
        <v>23</v>
      </c>
      <c r="X338" s="162" t="s">
        <v>262</v>
      </c>
      <c r="Y338" s="162" t="s">
        <v>260</v>
      </c>
      <c r="Z338" s="162" t="s">
        <v>263</v>
      </c>
      <c r="AA338" s="162" t="s">
        <v>265</v>
      </c>
      <c r="AB338" s="162" t="s">
        <v>287</v>
      </c>
      <c r="AC338" s="162" t="s">
        <v>260</v>
      </c>
      <c r="AD338" s="162" t="s">
        <v>266</v>
      </c>
      <c r="AE338" s="162" t="s">
        <v>290</v>
      </c>
      <c r="AF338" s="162" t="s">
        <v>291</v>
      </c>
      <c r="AG338" s="162" t="s">
        <v>292</v>
      </c>
      <c r="AH338" s="162" t="s">
        <v>260</v>
      </c>
    </row>
    <row r="339" spans="1:34" ht="19.5" customHeight="1" x14ac:dyDescent="0.25">
      <c r="A339" s="186" t="s">
        <v>74</v>
      </c>
      <c r="B339" s="166" t="s">
        <v>75</v>
      </c>
      <c r="C339" s="166" t="s">
        <v>280</v>
      </c>
      <c r="D339" s="158" t="s">
        <v>4420</v>
      </c>
      <c r="E339" s="166" t="s">
        <v>4233</v>
      </c>
      <c r="F339" s="166" t="s">
        <v>4234</v>
      </c>
      <c r="G339" s="166" t="s">
        <v>4159</v>
      </c>
      <c r="H339" s="166" t="s">
        <v>4235</v>
      </c>
      <c r="I339" s="166" t="s">
        <v>213</v>
      </c>
      <c r="J339" s="173">
        <v>1599.6</v>
      </c>
      <c r="K339" s="173">
        <v>1551.61</v>
      </c>
      <c r="L339" s="174">
        <v>0.03</v>
      </c>
      <c r="M339" s="166" t="s">
        <v>227</v>
      </c>
      <c r="N339" s="162" t="s">
        <v>4161</v>
      </c>
      <c r="O339" s="162" t="s">
        <v>4162</v>
      </c>
      <c r="P339" s="162" t="s">
        <v>257</v>
      </c>
      <c r="Q339" s="162" t="s">
        <v>285</v>
      </c>
      <c r="R339" s="162" t="s">
        <v>286</v>
      </c>
      <c r="S339" s="162" t="s">
        <v>227</v>
      </c>
      <c r="T339" s="162" t="s">
        <v>260</v>
      </c>
      <c r="U339" s="162">
        <v>1</v>
      </c>
      <c r="V339" s="162" t="s">
        <v>261</v>
      </c>
      <c r="W339" s="162">
        <v>23</v>
      </c>
      <c r="X339" s="162" t="s">
        <v>262</v>
      </c>
      <c r="Y339" s="162" t="s">
        <v>260</v>
      </c>
      <c r="Z339" s="162" t="s">
        <v>263</v>
      </c>
      <c r="AA339" s="162" t="s">
        <v>265</v>
      </c>
      <c r="AB339" s="162" t="s">
        <v>287</v>
      </c>
      <c r="AC339" s="162" t="s">
        <v>260</v>
      </c>
      <c r="AD339" s="162" t="s">
        <v>266</v>
      </c>
      <c r="AE339" s="162" t="s">
        <v>290</v>
      </c>
      <c r="AF339" s="162" t="s">
        <v>291</v>
      </c>
      <c r="AG339" s="162" t="s">
        <v>292</v>
      </c>
      <c r="AH339" s="162" t="s">
        <v>260</v>
      </c>
    </row>
    <row r="340" spans="1:34" ht="19.5" customHeight="1" x14ac:dyDescent="0.25">
      <c r="A340" s="186" t="s">
        <v>74</v>
      </c>
      <c r="B340" s="166" t="s">
        <v>75</v>
      </c>
      <c r="C340" s="166" t="s">
        <v>280</v>
      </c>
      <c r="D340" s="158" t="s">
        <v>4420</v>
      </c>
      <c r="E340" s="166" t="s">
        <v>4236</v>
      </c>
      <c r="F340" s="166" t="s">
        <v>4237</v>
      </c>
      <c r="G340" s="166" t="s">
        <v>4159</v>
      </c>
      <c r="H340" s="166" t="s">
        <v>4238</v>
      </c>
      <c r="I340" s="166" t="s">
        <v>213</v>
      </c>
      <c r="J340" s="173">
        <v>4265.59</v>
      </c>
      <c r="K340" s="173">
        <v>4137.62</v>
      </c>
      <c r="L340" s="174">
        <v>0.03</v>
      </c>
      <c r="M340" s="166" t="s">
        <v>227</v>
      </c>
      <c r="N340" s="162" t="s">
        <v>4161</v>
      </c>
      <c r="O340" s="162" t="s">
        <v>4162</v>
      </c>
      <c r="P340" s="162" t="s">
        <v>257</v>
      </c>
      <c r="Q340" s="162" t="s">
        <v>285</v>
      </c>
      <c r="R340" s="162" t="s">
        <v>286</v>
      </c>
      <c r="S340" s="162" t="s">
        <v>227</v>
      </c>
      <c r="T340" s="162" t="s">
        <v>260</v>
      </c>
      <c r="U340" s="162">
        <v>1</v>
      </c>
      <c r="V340" s="162" t="s">
        <v>261</v>
      </c>
      <c r="W340" s="162">
        <v>23</v>
      </c>
      <c r="X340" s="162" t="s">
        <v>262</v>
      </c>
      <c r="Y340" s="162" t="s">
        <v>260</v>
      </c>
      <c r="Z340" s="162" t="s">
        <v>263</v>
      </c>
      <c r="AA340" s="162" t="s">
        <v>265</v>
      </c>
      <c r="AB340" s="162" t="s">
        <v>287</v>
      </c>
      <c r="AC340" s="162" t="s">
        <v>260</v>
      </c>
      <c r="AD340" s="162" t="s">
        <v>266</v>
      </c>
      <c r="AE340" s="162" t="s">
        <v>290</v>
      </c>
      <c r="AF340" s="162" t="s">
        <v>291</v>
      </c>
      <c r="AG340" s="162" t="s">
        <v>292</v>
      </c>
      <c r="AH340" s="162" t="s">
        <v>260</v>
      </c>
    </row>
    <row r="341" spans="1:34" ht="19.5" customHeight="1" x14ac:dyDescent="0.25">
      <c r="A341" s="186" t="s">
        <v>74</v>
      </c>
      <c r="B341" s="166" t="s">
        <v>75</v>
      </c>
      <c r="C341" s="166" t="s">
        <v>280</v>
      </c>
      <c r="D341" s="158" t="s">
        <v>4420</v>
      </c>
      <c r="E341" s="166" t="s">
        <v>4239</v>
      </c>
      <c r="F341" s="166" t="s">
        <v>4240</v>
      </c>
      <c r="G341" s="166" t="s">
        <v>4159</v>
      </c>
      <c r="H341" s="166" t="s">
        <v>4241</v>
      </c>
      <c r="I341" s="166" t="s">
        <v>213</v>
      </c>
      <c r="J341" s="173">
        <v>5924.43</v>
      </c>
      <c r="K341" s="173">
        <v>5746.7</v>
      </c>
      <c r="L341" s="174">
        <v>0.03</v>
      </c>
      <c r="M341" s="166" t="s">
        <v>227</v>
      </c>
      <c r="N341" s="162" t="s">
        <v>4161</v>
      </c>
      <c r="O341" s="162" t="s">
        <v>4162</v>
      </c>
      <c r="P341" s="162" t="s">
        <v>257</v>
      </c>
      <c r="Q341" s="162" t="s">
        <v>285</v>
      </c>
      <c r="R341" s="162" t="s">
        <v>286</v>
      </c>
      <c r="S341" s="162" t="s">
        <v>227</v>
      </c>
      <c r="T341" s="162" t="s">
        <v>260</v>
      </c>
      <c r="U341" s="162">
        <v>1</v>
      </c>
      <c r="V341" s="162" t="s">
        <v>261</v>
      </c>
      <c r="W341" s="162">
        <v>23</v>
      </c>
      <c r="X341" s="162" t="s">
        <v>262</v>
      </c>
      <c r="Y341" s="162" t="s">
        <v>260</v>
      </c>
      <c r="Z341" s="162" t="s">
        <v>263</v>
      </c>
      <c r="AA341" s="162" t="s">
        <v>265</v>
      </c>
      <c r="AB341" s="162" t="s">
        <v>287</v>
      </c>
      <c r="AC341" s="162" t="s">
        <v>260</v>
      </c>
      <c r="AD341" s="162" t="s">
        <v>266</v>
      </c>
      <c r="AE341" s="162" t="s">
        <v>290</v>
      </c>
      <c r="AF341" s="162" t="s">
        <v>291</v>
      </c>
      <c r="AG341" s="162" t="s">
        <v>292</v>
      </c>
      <c r="AH341" s="162" t="s">
        <v>260</v>
      </c>
    </row>
    <row r="342" spans="1:34" ht="19.5" customHeight="1" x14ac:dyDescent="0.25">
      <c r="A342" s="186" t="s">
        <v>74</v>
      </c>
      <c r="B342" s="166" t="s">
        <v>75</v>
      </c>
      <c r="C342" s="166" t="s">
        <v>280</v>
      </c>
      <c r="D342" s="158" t="s">
        <v>4420</v>
      </c>
      <c r="E342" s="166" t="s">
        <v>4242</v>
      </c>
      <c r="F342" s="166" t="s">
        <v>4243</v>
      </c>
      <c r="G342" s="166" t="s">
        <v>4159</v>
      </c>
      <c r="H342" s="166" t="s">
        <v>4244</v>
      </c>
      <c r="I342" s="166" t="s">
        <v>213</v>
      </c>
      <c r="J342" s="173">
        <v>2073.5500000000002</v>
      </c>
      <c r="K342" s="173">
        <v>2011.35</v>
      </c>
      <c r="L342" s="174">
        <v>0.03</v>
      </c>
      <c r="M342" s="166" t="s">
        <v>227</v>
      </c>
      <c r="N342" s="162" t="s">
        <v>4161</v>
      </c>
      <c r="O342" s="162" t="s">
        <v>4162</v>
      </c>
      <c r="P342" s="162" t="s">
        <v>257</v>
      </c>
      <c r="Q342" s="162" t="s">
        <v>285</v>
      </c>
      <c r="R342" s="162" t="s">
        <v>286</v>
      </c>
      <c r="S342" s="162" t="s">
        <v>227</v>
      </c>
      <c r="T342" s="162" t="s">
        <v>260</v>
      </c>
      <c r="U342" s="162">
        <v>2</v>
      </c>
      <c r="V342" s="162" t="s">
        <v>261</v>
      </c>
      <c r="W342" s="162">
        <v>23</v>
      </c>
      <c r="X342" s="162" t="s">
        <v>262</v>
      </c>
      <c r="Y342" s="162" t="s">
        <v>260</v>
      </c>
      <c r="Z342" s="162" t="s">
        <v>263</v>
      </c>
      <c r="AA342" s="162" t="s">
        <v>265</v>
      </c>
      <c r="AB342" s="162" t="s">
        <v>287</v>
      </c>
      <c r="AC342" s="162" t="s">
        <v>260</v>
      </c>
      <c r="AD342" s="162" t="s">
        <v>266</v>
      </c>
      <c r="AE342" s="162" t="s">
        <v>290</v>
      </c>
      <c r="AF342" s="162" t="s">
        <v>291</v>
      </c>
      <c r="AG342" s="162" t="s">
        <v>292</v>
      </c>
      <c r="AH342" s="162" t="s">
        <v>260</v>
      </c>
    </row>
    <row r="343" spans="1:34" ht="19.5" customHeight="1" x14ac:dyDescent="0.25">
      <c r="A343" s="186" t="s">
        <v>74</v>
      </c>
      <c r="B343" s="166" t="s">
        <v>75</v>
      </c>
      <c r="C343" s="166" t="s">
        <v>280</v>
      </c>
      <c r="D343" s="158" t="s">
        <v>4420</v>
      </c>
      <c r="E343" s="166" t="s">
        <v>4245</v>
      </c>
      <c r="F343" s="166" t="s">
        <v>4246</v>
      </c>
      <c r="G343" s="166" t="s">
        <v>4159</v>
      </c>
      <c r="H343" s="166" t="s">
        <v>4247</v>
      </c>
      <c r="I343" s="166" t="s">
        <v>213</v>
      </c>
      <c r="J343" s="173">
        <v>5687.46</v>
      </c>
      <c r="K343" s="173">
        <v>5516.83</v>
      </c>
      <c r="L343" s="174">
        <v>0.03</v>
      </c>
      <c r="M343" s="166" t="s">
        <v>227</v>
      </c>
      <c r="N343" s="162" t="s">
        <v>4161</v>
      </c>
      <c r="O343" s="162" t="s">
        <v>4162</v>
      </c>
      <c r="P343" s="162" t="s">
        <v>257</v>
      </c>
      <c r="Q343" s="162" t="s">
        <v>285</v>
      </c>
      <c r="R343" s="162" t="s">
        <v>286</v>
      </c>
      <c r="S343" s="162" t="s">
        <v>227</v>
      </c>
      <c r="T343" s="162" t="s">
        <v>260</v>
      </c>
      <c r="U343" s="162">
        <v>2</v>
      </c>
      <c r="V343" s="162" t="s">
        <v>261</v>
      </c>
      <c r="W343" s="162">
        <v>23</v>
      </c>
      <c r="X343" s="162" t="s">
        <v>262</v>
      </c>
      <c r="Y343" s="162" t="s">
        <v>260</v>
      </c>
      <c r="Z343" s="162" t="s">
        <v>263</v>
      </c>
      <c r="AA343" s="162" t="s">
        <v>265</v>
      </c>
      <c r="AB343" s="162" t="s">
        <v>287</v>
      </c>
      <c r="AC343" s="162" t="s">
        <v>260</v>
      </c>
      <c r="AD343" s="162" t="s">
        <v>266</v>
      </c>
      <c r="AE343" s="162" t="s">
        <v>290</v>
      </c>
      <c r="AF343" s="162" t="s">
        <v>291</v>
      </c>
      <c r="AG343" s="162" t="s">
        <v>292</v>
      </c>
      <c r="AH343" s="162" t="s">
        <v>260</v>
      </c>
    </row>
    <row r="344" spans="1:34" ht="19.5" customHeight="1" x14ac:dyDescent="0.25">
      <c r="A344" s="186" t="s">
        <v>74</v>
      </c>
      <c r="B344" s="166" t="s">
        <v>75</v>
      </c>
      <c r="C344" s="166" t="s">
        <v>280</v>
      </c>
      <c r="D344" s="158" t="s">
        <v>4420</v>
      </c>
      <c r="E344" s="166" t="s">
        <v>4248</v>
      </c>
      <c r="F344" s="166" t="s">
        <v>4249</v>
      </c>
      <c r="G344" s="166" t="s">
        <v>4159</v>
      </c>
      <c r="H344" s="166" t="s">
        <v>4250</v>
      </c>
      <c r="I344" s="166" t="s">
        <v>213</v>
      </c>
      <c r="J344" s="173">
        <v>8294.2099999999991</v>
      </c>
      <c r="K344" s="173">
        <v>8045.38</v>
      </c>
      <c r="L344" s="174">
        <v>0.03</v>
      </c>
      <c r="M344" s="166" t="s">
        <v>227</v>
      </c>
      <c r="N344" s="162" t="s">
        <v>4161</v>
      </c>
      <c r="O344" s="162" t="s">
        <v>4162</v>
      </c>
      <c r="P344" s="162" t="s">
        <v>257</v>
      </c>
      <c r="Q344" s="162" t="s">
        <v>285</v>
      </c>
      <c r="R344" s="162" t="s">
        <v>286</v>
      </c>
      <c r="S344" s="162" t="s">
        <v>227</v>
      </c>
      <c r="T344" s="162" t="s">
        <v>260</v>
      </c>
      <c r="U344" s="162">
        <v>2</v>
      </c>
      <c r="V344" s="162" t="s">
        <v>261</v>
      </c>
      <c r="W344" s="162">
        <v>23</v>
      </c>
      <c r="X344" s="162" t="s">
        <v>262</v>
      </c>
      <c r="Y344" s="162" t="s">
        <v>260</v>
      </c>
      <c r="Z344" s="162" t="s">
        <v>263</v>
      </c>
      <c r="AA344" s="162" t="s">
        <v>265</v>
      </c>
      <c r="AB344" s="162" t="s">
        <v>287</v>
      </c>
      <c r="AC344" s="162" t="s">
        <v>260</v>
      </c>
      <c r="AD344" s="162" t="s">
        <v>266</v>
      </c>
      <c r="AE344" s="162" t="s">
        <v>290</v>
      </c>
      <c r="AF344" s="162" t="s">
        <v>291</v>
      </c>
      <c r="AG344" s="162" t="s">
        <v>292</v>
      </c>
      <c r="AH344" s="162" t="s">
        <v>260</v>
      </c>
    </row>
    <row r="345" spans="1:34" ht="19.5" customHeight="1" x14ac:dyDescent="0.25">
      <c r="A345" s="186" t="s">
        <v>74</v>
      </c>
      <c r="B345" s="166" t="s">
        <v>75</v>
      </c>
      <c r="C345" s="166" t="s">
        <v>280</v>
      </c>
      <c r="D345" s="158" t="s">
        <v>4420</v>
      </c>
      <c r="E345" s="166" t="s">
        <v>4251</v>
      </c>
      <c r="F345" s="166" t="s">
        <v>4252</v>
      </c>
      <c r="G345" s="166" t="s">
        <v>4159</v>
      </c>
      <c r="H345" s="166" t="s">
        <v>4253</v>
      </c>
      <c r="I345" s="166" t="s">
        <v>213</v>
      </c>
      <c r="J345" s="173">
        <v>1836.57</v>
      </c>
      <c r="K345" s="173">
        <v>1781.48</v>
      </c>
      <c r="L345" s="174">
        <v>0.03</v>
      </c>
      <c r="M345" s="166" t="s">
        <v>227</v>
      </c>
      <c r="N345" s="162" t="s">
        <v>4161</v>
      </c>
      <c r="O345" s="162" t="s">
        <v>4162</v>
      </c>
      <c r="P345" s="162" t="s">
        <v>257</v>
      </c>
      <c r="Q345" s="162" t="s">
        <v>285</v>
      </c>
      <c r="R345" s="162" t="s">
        <v>286</v>
      </c>
      <c r="S345" s="162" t="s">
        <v>227</v>
      </c>
      <c r="T345" s="162" t="s">
        <v>260</v>
      </c>
      <c r="U345" s="162">
        <v>2</v>
      </c>
      <c r="V345" s="162" t="s">
        <v>261</v>
      </c>
      <c r="W345" s="162">
        <v>23</v>
      </c>
      <c r="X345" s="162" t="s">
        <v>262</v>
      </c>
      <c r="Y345" s="162" t="s">
        <v>260</v>
      </c>
      <c r="Z345" s="162" t="s">
        <v>263</v>
      </c>
      <c r="AA345" s="162" t="s">
        <v>265</v>
      </c>
      <c r="AB345" s="162" t="s">
        <v>287</v>
      </c>
      <c r="AC345" s="162" t="s">
        <v>260</v>
      </c>
      <c r="AD345" s="162" t="s">
        <v>266</v>
      </c>
      <c r="AE345" s="162" t="s">
        <v>290</v>
      </c>
      <c r="AF345" s="162" t="s">
        <v>291</v>
      </c>
      <c r="AG345" s="162" t="s">
        <v>292</v>
      </c>
      <c r="AH345" s="162" t="s">
        <v>260</v>
      </c>
    </row>
    <row r="346" spans="1:34" ht="19.5" customHeight="1" x14ac:dyDescent="0.25">
      <c r="A346" s="186" t="s">
        <v>74</v>
      </c>
      <c r="B346" s="166" t="s">
        <v>75</v>
      </c>
      <c r="C346" s="166" t="s">
        <v>280</v>
      </c>
      <c r="D346" s="158" t="s">
        <v>4420</v>
      </c>
      <c r="E346" s="166" t="s">
        <v>4254</v>
      </c>
      <c r="F346" s="166" t="s">
        <v>4255</v>
      </c>
      <c r="G346" s="166" t="s">
        <v>4159</v>
      </c>
      <c r="H346" s="166" t="s">
        <v>4256</v>
      </c>
      <c r="I346" s="166" t="s">
        <v>213</v>
      </c>
      <c r="J346" s="173">
        <v>4976.5200000000004</v>
      </c>
      <c r="K346" s="173">
        <v>4827.2299999999996</v>
      </c>
      <c r="L346" s="174">
        <v>0.03</v>
      </c>
      <c r="M346" s="166" t="s">
        <v>227</v>
      </c>
      <c r="N346" s="162" t="s">
        <v>4161</v>
      </c>
      <c r="O346" s="162" t="s">
        <v>4162</v>
      </c>
      <c r="P346" s="162" t="s">
        <v>257</v>
      </c>
      <c r="Q346" s="162" t="s">
        <v>285</v>
      </c>
      <c r="R346" s="162" t="s">
        <v>286</v>
      </c>
      <c r="S346" s="162" t="s">
        <v>227</v>
      </c>
      <c r="T346" s="162" t="s">
        <v>260</v>
      </c>
      <c r="U346" s="162">
        <v>2</v>
      </c>
      <c r="V346" s="162" t="s">
        <v>261</v>
      </c>
      <c r="W346" s="162">
        <v>23</v>
      </c>
      <c r="X346" s="162" t="s">
        <v>262</v>
      </c>
      <c r="Y346" s="162" t="s">
        <v>260</v>
      </c>
      <c r="Z346" s="162" t="s">
        <v>263</v>
      </c>
      <c r="AA346" s="162" t="s">
        <v>265</v>
      </c>
      <c r="AB346" s="162" t="s">
        <v>287</v>
      </c>
      <c r="AC346" s="162" t="s">
        <v>260</v>
      </c>
      <c r="AD346" s="162" t="s">
        <v>266</v>
      </c>
      <c r="AE346" s="162" t="s">
        <v>290</v>
      </c>
      <c r="AF346" s="162" t="s">
        <v>291</v>
      </c>
      <c r="AG346" s="162" t="s">
        <v>292</v>
      </c>
      <c r="AH346" s="162" t="s">
        <v>260</v>
      </c>
    </row>
    <row r="347" spans="1:34" ht="19.5" customHeight="1" x14ac:dyDescent="0.25">
      <c r="A347" s="186" t="s">
        <v>74</v>
      </c>
      <c r="B347" s="166" t="s">
        <v>75</v>
      </c>
      <c r="C347" s="166" t="s">
        <v>280</v>
      </c>
      <c r="D347" s="158" t="s">
        <v>4420</v>
      </c>
      <c r="E347" s="166" t="s">
        <v>4257</v>
      </c>
      <c r="F347" s="166" t="s">
        <v>4258</v>
      </c>
      <c r="G347" s="166" t="s">
        <v>4159</v>
      </c>
      <c r="H347" s="166" t="s">
        <v>4259</v>
      </c>
      <c r="I347" s="166" t="s">
        <v>213</v>
      </c>
      <c r="J347" s="173">
        <v>7109.32</v>
      </c>
      <c r="K347" s="173">
        <v>6896.04</v>
      </c>
      <c r="L347" s="174">
        <v>0.03</v>
      </c>
      <c r="M347" s="166" t="s">
        <v>227</v>
      </c>
      <c r="N347" s="162" t="s">
        <v>4161</v>
      </c>
      <c r="O347" s="162" t="s">
        <v>4162</v>
      </c>
      <c r="P347" s="162" t="s">
        <v>257</v>
      </c>
      <c r="Q347" s="162" t="s">
        <v>285</v>
      </c>
      <c r="R347" s="162" t="s">
        <v>286</v>
      </c>
      <c r="S347" s="162" t="s">
        <v>227</v>
      </c>
      <c r="T347" s="162" t="s">
        <v>260</v>
      </c>
      <c r="U347" s="162">
        <v>2</v>
      </c>
      <c r="V347" s="162" t="s">
        <v>261</v>
      </c>
      <c r="W347" s="162">
        <v>23</v>
      </c>
      <c r="X347" s="162" t="s">
        <v>262</v>
      </c>
      <c r="Y347" s="162" t="s">
        <v>260</v>
      </c>
      <c r="Z347" s="162" t="s">
        <v>263</v>
      </c>
      <c r="AA347" s="162" t="s">
        <v>265</v>
      </c>
      <c r="AB347" s="162" t="s">
        <v>287</v>
      </c>
      <c r="AC347" s="162" t="s">
        <v>260</v>
      </c>
      <c r="AD347" s="162" t="s">
        <v>266</v>
      </c>
      <c r="AE347" s="162" t="s">
        <v>290</v>
      </c>
      <c r="AF347" s="162" t="s">
        <v>291</v>
      </c>
      <c r="AG347" s="162" t="s">
        <v>292</v>
      </c>
      <c r="AH347" s="162" t="s">
        <v>260</v>
      </c>
    </row>
    <row r="348" spans="1:34" ht="19.5" customHeight="1" x14ac:dyDescent="0.25">
      <c r="A348" s="186" t="s">
        <v>74</v>
      </c>
      <c r="B348" s="166" t="s">
        <v>75</v>
      </c>
      <c r="C348" s="166" t="s">
        <v>280</v>
      </c>
      <c r="D348" s="158" t="s">
        <v>4420</v>
      </c>
      <c r="E348" s="166" t="s">
        <v>4260</v>
      </c>
      <c r="F348" s="166" t="s">
        <v>4261</v>
      </c>
      <c r="G348" s="166" t="s">
        <v>4159</v>
      </c>
      <c r="H348" s="166" t="s">
        <v>4262</v>
      </c>
      <c r="I348" s="166" t="s">
        <v>213</v>
      </c>
      <c r="J348" s="173">
        <v>1481.11</v>
      </c>
      <c r="K348" s="173">
        <v>1436.68</v>
      </c>
      <c r="L348" s="174">
        <v>0.03</v>
      </c>
      <c r="M348" s="166" t="s">
        <v>227</v>
      </c>
      <c r="N348" s="162" t="s">
        <v>4161</v>
      </c>
      <c r="O348" s="162" t="s">
        <v>4162</v>
      </c>
      <c r="P348" s="162" t="s">
        <v>257</v>
      </c>
      <c r="Q348" s="162" t="s">
        <v>285</v>
      </c>
      <c r="R348" s="162" t="s">
        <v>286</v>
      </c>
      <c r="S348" s="162" t="s">
        <v>227</v>
      </c>
      <c r="T348" s="162" t="s">
        <v>260</v>
      </c>
      <c r="U348" s="162">
        <v>1</v>
      </c>
      <c r="V348" s="162" t="s">
        <v>261</v>
      </c>
      <c r="W348" s="162">
        <v>23</v>
      </c>
      <c r="X348" s="162" t="s">
        <v>262</v>
      </c>
      <c r="Y348" s="162" t="s">
        <v>260</v>
      </c>
      <c r="Z348" s="162" t="s">
        <v>263</v>
      </c>
      <c r="AA348" s="162" t="s">
        <v>265</v>
      </c>
      <c r="AB348" s="162" t="s">
        <v>287</v>
      </c>
      <c r="AC348" s="162" t="s">
        <v>260</v>
      </c>
      <c r="AD348" s="162" t="s">
        <v>289</v>
      </c>
      <c r="AE348" s="162" t="s">
        <v>290</v>
      </c>
      <c r="AF348" s="162" t="s">
        <v>291</v>
      </c>
      <c r="AG348" s="162" t="s">
        <v>292</v>
      </c>
      <c r="AH348" s="162" t="s">
        <v>260</v>
      </c>
    </row>
    <row r="349" spans="1:34" ht="19.5" customHeight="1" x14ac:dyDescent="0.25">
      <c r="A349" s="186" t="s">
        <v>74</v>
      </c>
      <c r="B349" s="166" t="s">
        <v>75</v>
      </c>
      <c r="C349" s="166" t="s">
        <v>280</v>
      </c>
      <c r="D349" s="158" t="s">
        <v>4420</v>
      </c>
      <c r="E349" s="166" t="s">
        <v>4263</v>
      </c>
      <c r="F349" s="166" t="s">
        <v>4264</v>
      </c>
      <c r="G349" s="166" t="s">
        <v>4159</v>
      </c>
      <c r="H349" s="166" t="s">
        <v>4265</v>
      </c>
      <c r="I349" s="166" t="s">
        <v>213</v>
      </c>
      <c r="J349" s="173">
        <v>3910.13</v>
      </c>
      <c r="K349" s="173">
        <v>3792.82</v>
      </c>
      <c r="L349" s="174">
        <v>0.03</v>
      </c>
      <c r="M349" s="166" t="s">
        <v>227</v>
      </c>
      <c r="N349" s="162" t="s">
        <v>4161</v>
      </c>
      <c r="O349" s="162" t="s">
        <v>4162</v>
      </c>
      <c r="P349" s="162" t="s">
        <v>257</v>
      </c>
      <c r="Q349" s="162" t="s">
        <v>285</v>
      </c>
      <c r="R349" s="162" t="s">
        <v>286</v>
      </c>
      <c r="S349" s="162" t="s">
        <v>227</v>
      </c>
      <c r="T349" s="162" t="s">
        <v>260</v>
      </c>
      <c r="U349" s="162">
        <v>1</v>
      </c>
      <c r="V349" s="162" t="s">
        <v>261</v>
      </c>
      <c r="W349" s="162">
        <v>23</v>
      </c>
      <c r="X349" s="162" t="s">
        <v>262</v>
      </c>
      <c r="Y349" s="162" t="s">
        <v>260</v>
      </c>
      <c r="Z349" s="162" t="s">
        <v>263</v>
      </c>
      <c r="AA349" s="162" t="s">
        <v>265</v>
      </c>
      <c r="AB349" s="162" t="s">
        <v>287</v>
      </c>
      <c r="AC349" s="162" t="s">
        <v>260</v>
      </c>
      <c r="AD349" s="162" t="s">
        <v>289</v>
      </c>
      <c r="AE349" s="162" t="s">
        <v>290</v>
      </c>
      <c r="AF349" s="162" t="s">
        <v>291</v>
      </c>
      <c r="AG349" s="162" t="s">
        <v>292</v>
      </c>
      <c r="AH349" s="162" t="s">
        <v>260</v>
      </c>
    </row>
    <row r="350" spans="1:34" ht="19.5" customHeight="1" x14ac:dyDescent="0.25">
      <c r="A350" s="186" t="s">
        <v>74</v>
      </c>
      <c r="B350" s="166" t="s">
        <v>75</v>
      </c>
      <c r="C350" s="166" t="s">
        <v>280</v>
      </c>
      <c r="D350" s="158" t="s">
        <v>4420</v>
      </c>
      <c r="E350" s="166" t="s">
        <v>4266</v>
      </c>
      <c r="F350" s="166" t="s">
        <v>4267</v>
      </c>
      <c r="G350" s="166" t="s">
        <v>4159</v>
      </c>
      <c r="H350" s="166" t="s">
        <v>4268</v>
      </c>
      <c r="I350" s="166" t="s">
        <v>213</v>
      </c>
      <c r="J350" s="173">
        <v>5331.99</v>
      </c>
      <c r="K350" s="173">
        <v>5172.03</v>
      </c>
      <c r="L350" s="174">
        <v>0.03</v>
      </c>
      <c r="M350" s="166" t="s">
        <v>227</v>
      </c>
      <c r="N350" s="162" t="s">
        <v>4161</v>
      </c>
      <c r="O350" s="162" t="s">
        <v>4162</v>
      </c>
      <c r="P350" s="162" t="s">
        <v>257</v>
      </c>
      <c r="Q350" s="162" t="s">
        <v>285</v>
      </c>
      <c r="R350" s="162" t="s">
        <v>286</v>
      </c>
      <c r="S350" s="162" t="s">
        <v>227</v>
      </c>
      <c r="T350" s="162" t="s">
        <v>260</v>
      </c>
      <c r="U350" s="162">
        <v>1</v>
      </c>
      <c r="V350" s="162" t="s">
        <v>261</v>
      </c>
      <c r="W350" s="162">
        <v>23</v>
      </c>
      <c r="X350" s="162" t="s">
        <v>262</v>
      </c>
      <c r="Y350" s="162" t="s">
        <v>260</v>
      </c>
      <c r="Z350" s="162" t="s">
        <v>263</v>
      </c>
      <c r="AA350" s="162" t="s">
        <v>265</v>
      </c>
      <c r="AB350" s="162" t="s">
        <v>287</v>
      </c>
      <c r="AC350" s="162" t="s">
        <v>260</v>
      </c>
      <c r="AD350" s="162" t="s">
        <v>289</v>
      </c>
      <c r="AE350" s="162" t="s">
        <v>290</v>
      </c>
      <c r="AF350" s="162" t="s">
        <v>291</v>
      </c>
      <c r="AG350" s="162" t="s">
        <v>292</v>
      </c>
      <c r="AH350" s="162" t="s">
        <v>260</v>
      </c>
    </row>
    <row r="351" spans="1:34" ht="19.5" customHeight="1" x14ac:dyDescent="0.25">
      <c r="A351" s="186" t="s">
        <v>74</v>
      </c>
      <c r="B351" s="166" t="s">
        <v>75</v>
      </c>
      <c r="C351" s="166" t="s">
        <v>280</v>
      </c>
      <c r="D351" s="158" t="s">
        <v>4420</v>
      </c>
      <c r="E351" s="166" t="s">
        <v>4269</v>
      </c>
      <c r="F351" s="166" t="s">
        <v>4270</v>
      </c>
      <c r="G351" s="166" t="s">
        <v>4159</v>
      </c>
      <c r="H351" s="166" t="s">
        <v>4271</v>
      </c>
      <c r="I351" s="166" t="s">
        <v>213</v>
      </c>
      <c r="J351" s="173">
        <v>2606.75</v>
      </c>
      <c r="K351" s="173">
        <v>2528.5500000000002</v>
      </c>
      <c r="L351" s="174">
        <v>0.03</v>
      </c>
      <c r="M351" s="166" t="s">
        <v>227</v>
      </c>
      <c r="N351" s="162" t="s">
        <v>4161</v>
      </c>
      <c r="O351" s="162" t="s">
        <v>4162</v>
      </c>
      <c r="P351" s="162" t="s">
        <v>257</v>
      </c>
      <c r="Q351" s="162" t="s">
        <v>321</v>
      </c>
      <c r="R351" s="162" t="s">
        <v>322</v>
      </c>
      <c r="S351" s="162" t="s">
        <v>227</v>
      </c>
      <c r="T351" s="162" t="s">
        <v>260</v>
      </c>
      <c r="U351" s="162">
        <v>2</v>
      </c>
      <c r="V351" s="162" t="s">
        <v>261</v>
      </c>
      <c r="W351" s="162" t="s">
        <v>4272</v>
      </c>
      <c r="X351" s="162" t="s">
        <v>323</v>
      </c>
      <c r="Y351" s="162" t="s">
        <v>260</v>
      </c>
      <c r="Z351" s="162" t="s">
        <v>263</v>
      </c>
      <c r="AA351" s="162" t="s">
        <v>260</v>
      </c>
      <c r="AB351" s="162"/>
      <c r="AC351" s="162" t="s">
        <v>260</v>
      </c>
      <c r="AD351" s="162" t="s">
        <v>4273</v>
      </c>
      <c r="AE351" s="162" t="s">
        <v>324</v>
      </c>
      <c r="AF351" s="162" t="s">
        <v>4274</v>
      </c>
      <c r="AG351" s="162" t="s">
        <v>325</v>
      </c>
      <c r="AH351" s="162" t="s">
        <v>260</v>
      </c>
    </row>
    <row r="352" spans="1:34" ht="19.5" customHeight="1" x14ac:dyDescent="0.25">
      <c r="A352" s="186" t="s">
        <v>74</v>
      </c>
      <c r="B352" s="166" t="s">
        <v>75</v>
      </c>
      <c r="C352" s="166" t="s">
        <v>280</v>
      </c>
      <c r="D352" s="158" t="s">
        <v>4420</v>
      </c>
      <c r="E352" s="166" t="s">
        <v>4275</v>
      </c>
      <c r="F352" s="166" t="s">
        <v>4276</v>
      </c>
      <c r="G352" s="166" t="s">
        <v>4159</v>
      </c>
      <c r="H352" s="166" t="s">
        <v>4277</v>
      </c>
      <c r="I352" s="166" t="s">
        <v>213</v>
      </c>
      <c r="J352" s="173">
        <v>7109.32</v>
      </c>
      <c r="K352" s="173">
        <v>6896.04</v>
      </c>
      <c r="L352" s="174">
        <v>0.03</v>
      </c>
      <c r="M352" s="166" t="s">
        <v>227</v>
      </c>
      <c r="N352" s="162" t="s">
        <v>4161</v>
      </c>
      <c r="O352" s="162" t="s">
        <v>4162</v>
      </c>
      <c r="P352" s="162" t="s">
        <v>257</v>
      </c>
      <c r="Q352" s="162" t="s">
        <v>321</v>
      </c>
      <c r="R352" s="162" t="s">
        <v>322</v>
      </c>
      <c r="S352" s="162" t="s">
        <v>227</v>
      </c>
      <c r="T352" s="162" t="s">
        <v>260</v>
      </c>
      <c r="U352" s="162">
        <v>2</v>
      </c>
      <c r="V352" s="162" t="s">
        <v>261</v>
      </c>
      <c r="W352" s="162" t="s">
        <v>4272</v>
      </c>
      <c r="X352" s="162" t="s">
        <v>323</v>
      </c>
      <c r="Y352" s="162" t="s">
        <v>260</v>
      </c>
      <c r="Z352" s="162" t="s">
        <v>263</v>
      </c>
      <c r="AA352" s="162" t="s">
        <v>260</v>
      </c>
      <c r="AB352" s="162"/>
      <c r="AC352" s="162" t="s">
        <v>260</v>
      </c>
      <c r="AD352" s="162" t="s">
        <v>4273</v>
      </c>
      <c r="AE352" s="162" t="s">
        <v>328</v>
      </c>
      <c r="AF352" s="162" t="s">
        <v>291</v>
      </c>
      <c r="AG352" s="162" t="s">
        <v>325</v>
      </c>
      <c r="AH352" s="162" t="s">
        <v>260</v>
      </c>
    </row>
    <row r="353" spans="1:34" ht="19.5" customHeight="1" x14ac:dyDescent="0.25">
      <c r="A353" s="186" t="s">
        <v>74</v>
      </c>
      <c r="B353" s="166" t="s">
        <v>75</v>
      </c>
      <c r="C353" s="166" t="s">
        <v>280</v>
      </c>
      <c r="D353" s="158" t="s">
        <v>4420</v>
      </c>
      <c r="E353" s="166" t="s">
        <v>4278</v>
      </c>
      <c r="F353" s="166" t="s">
        <v>4279</v>
      </c>
      <c r="G353" s="166" t="s">
        <v>4159</v>
      </c>
      <c r="H353" s="166" t="s">
        <v>4280</v>
      </c>
      <c r="I353" s="166" t="s">
        <v>213</v>
      </c>
      <c r="J353" s="173">
        <v>10663.98</v>
      </c>
      <c r="K353" s="173">
        <v>10344.06</v>
      </c>
      <c r="L353" s="174">
        <v>0.03</v>
      </c>
      <c r="M353" s="166" t="s">
        <v>227</v>
      </c>
      <c r="N353" s="162" t="s">
        <v>4161</v>
      </c>
      <c r="O353" s="162" t="s">
        <v>4162</v>
      </c>
      <c r="P353" s="162" t="s">
        <v>257</v>
      </c>
      <c r="Q353" s="162" t="s">
        <v>321</v>
      </c>
      <c r="R353" s="162" t="s">
        <v>322</v>
      </c>
      <c r="S353" s="162" t="s">
        <v>227</v>
      </c>
      <c r="T353" s="162" t="s">
        <v>260</v>
      </c>
      <c r="U353" s="162">
        <v>2</v>
      </c>
      <c r="V353" s="162" t="s">
        <v>261</v>
      </c>
      <c r="W353" s="162" t="s">
        <v>4272</v>
      </c>
      <c r="X353" s="162" t="s">
        <v>323</v>
      </c>
      <c r="Y353" s="162" t="s">
        <v>260</v>
      </c>
      <c r="Z353" s="162" t="s">
        <v>263</v>
      </c>
      <c r="AA353" s="162" t="s">
        <v>260</v>
      </c>
      <c r="AB353" s="162"/>
      <c r="AC353" s="162" t="s">
        <v>260</v>
      </c>
      <c r="AD353" s="162" t="s">
        <v>4273</v>
      </c>
      <c r="AE353" s="162" t="s">
        <v>334</v>
      </c>
      <c r="AF353" s="162" t="s">
        <v>291</v>
      </c>
      <c r="AG353" s="162" t="s">
        <v>325</v>
      </c>
      <c r="AH353" s="162" t="s">
        <v>260</v>
      </c>
    </row>
    <row r="354" spans="1:34" ht="19.5" customHeight="1" x14ac:dyDescent="0.25">
      <c r="A354" s="186" t="s">
        <v>74</v>
      </c>
      <c r="B354" s="166" t="s">
        <v>75</v>
      </c>
      <c r="C354" s="166" t="s">
        <v>280</v>
      </c>
      <c r="D354" s="158" t="s">
        <v>4420</v>
      </c>
      <c r="E354" s="166" t="s">
        <v>4281</v>
      </c>
      <c r="F354" s="166" t="s">
        <v>4282</v>
      </c>
      <c r="G354" s="166" t="s">
        <v>4159</v>
      </c>
      <c r="H354" s="166" t="s">
        <v>4283</v>
      </c>
      <c r="I354" s="166" t="s">
        <v>213</v>
      </c>
      <c r="J354" s="173">
        <v>2132.8000000000002</v>
      </c>
      <c r="K354" s="173">
        <v>2068.81</v>
      </c>
      <c r="L354" s="174">
        <v>0.03</v>
      </c>
      <c r="M354" s="166" t="s">
        <v>227</v>
      </c>
      <c r="N354" s="162" t="s">
        <v>4161</v>
      </c>
      <c r="O354" s="162" t="s">
        <v>4162</v>
      </c>
      <c r="P354" s="162" t="s">
        <v>257</v>
      </c>
      <c r="Q354" s="162" t="s">
        <v>321</v>
      </c>
      <c r="R354" s="162" t="s">
        <v>322</v>
      </c>
      <c r="S354" s="162" t="s">
        <v>227</v>
      </c>
      <c r="T354" s="162" t="s">
        <v>260</v>
      </c>
      <c r="U354" s="162">
        <v>1</v>
      </c>
      <c r="V354" s="162" t="s">
        <v>261</v>
      </c>
      <c r="W354" s="162">
        <v>18</v>
      </c>
      <c r="X354" s="162" t="s">
        <v>323</v>
      </c>
      <c r="Y354" s="162" t="s">
        <v>260</v>
      </c>
      <c r="Z354" s="162" t="s">
        <v>263</v>
      </c>
      <c r="AA354" s="162" t="s">
        <v>260</v>
      </c>
      <c r="AB354" s="162"/>
      <c r="AC354" s="162" t="s">
        <v>260</v>
      </c>
      <c r="AD354" s="162" t="s">
        <v>4273</v>
      </c>
      <c r="AE354" s="162" t="s">
        <v>324</v>
      </c>
      <c r="AF354" s="162" t="s">
        <v>291</v>
      </c>
      <c r="AG354" s="162" t="s">
        <v>325</v>
      </c>
      <c r="AH354" s="162" t="s">
        <v>260</v>
      </c>
    </row>
    <row r="355" spans="1:34" ht="19.5" customHeight="1" x14ac:dyDescent="0.25">
      <c r="A355" s="186" t="s">
        <v>74</v>
      </c>
      <c r="B355" s="166" t="s">
        <v>75</v>
      </c>
      <c r="C355" s="166" t="s">
        <v>280</v>
      </c>
      <c r="D355" s="158" t="s">
        <v>4420</v>
      </c>
      <c r="E355" s="166" t="s">
        <v>4284</v>
      </c>
      <c r="F355" s="166" t="s">
        <v>4285</v>
      </c>
      <c r="G355" s="166" t="s">
        <v>4159</v>
      </c>
      <c r="H355" s="166" t="s">
        <v>4286</v>
      </c>
      <c r="I355" s="166" t="s">
        <v>213</v>
      </c>
      <c r="J355" s="173">
        <v>5865.19</v>
      </c>
      <c r="K355" s="173">
        <v>5689.23</v>
      </c>
      <c r="L355" s="174">
        <v>0.03</v>
      </c>
      <c r="M355" s="166" t="s">
        <v>227</v>
      </c>
      <c r="N355" s="162" t="s">
        <v>4161</v>
      </c>
      <c r="O355" s="162" t="s">
        <v>4162</v>
      </c>
      <c r="P355" s="162" t="s">
        <v>257</v>
      </c>
      <c r="Q355" s="162" t="s">
        <v>321</v>
      </c>
      <c r="R355" s="162" t="s">
        <v>322</v>
      </c>
      <c r="S355" s="162" t="s">
        <v>227</v>
      </c>
      <c r="T355" s="162" t="s">
        <v>260</v>
      </c>
      <c r="U355" s="162">
        <v>1</v>
      </c>
      <c r="V355" s="162" t="s">
        <v>261</v>
      </c>
      <c r="W355" s="162">
        <v>18</v>
      </c>
      <c r="X355" s="162" t="s">
        <v>323</v>
      </c>
      <c r="Y355" s="162" t="s">
        <v>260</v>
      </c>
      <c r="Z355" s="162" t="s">
        <v>263</v>
      </c>
      <c r="AA355" s="162" t="s">
        <v>260</v>
      </c>
      <c r="AB355" s="162"/>
      <c r="AC355" s="162" t="s">
        <v>260</v>
      </c>
      <c r="AD355" s="162" t="s">
        <v>4273</v>
      </c>
      <c r="AE355" s="162" t="s">
        <v>331</v>
      </c>
      <c r="AF355" s="162" t="s">
        <v>291</v>
      </c>
      <c r="AG355" s="162" t="s">
        <v>325</v>
      </c>
      <c r="AH355" s="162" t="s">
        <v>260</v>
      </c>
    </row>
    <row r="356" spans="1:34" ht="19.5" customHeight="1" x14ac:dyDescent="0.25">
      <c r="A356" s="186" t="s">
        <v>74</v>
      </c>
      <c r="B356" s="166" t="s">
        <v>75</v>
      </c>
      <c r="C356" s="166" t="s">
        <v>280</v>
      </c>
      <c r="D356" s="158" t="s">
        <v>4420</v>
      </c>
      <c r="E356" s="166" t="s">
        <v>4287</v>
      </c>
      <c r="F356" s="166" t="s">
        <v>4288</v>
      </c>
      <c r="G356" s="166" t="s">
        <v>4159</v>
      </c>
      <c r="H356" s="166" t="s">
        <v>4289</v>
      </c>
      <c r="I356" s="166" t="s">
        <v>213</v>
      </c>
      <c r="J356" s="173">
        <v>8590.43</v>
      </c>
      <c r="K356" s="173">
        <v>8332.7199999999993</v>
      </c>
      <c r="L356" s="174">
        <v>0.03</v>
      </c>
      <c r="M356" s="166" t="s">
        <v>227</v>
      </c>
      <c r="N356" s="162" t="s">
        <v>4161</v>
      </c>
      <c r="O356" s="162" t="s">
        <v>4162</v>
      </c>
      <c r="P356" s="162" t="s">
        <v>257</v>
      </c>
      <c r="Q356" s="162" t="s">
        <v>321</v>
      </c>
      <c r="R356" s="162" t="s">
        <v>322</v>
      </c>
      <c r="S356" s="162" t="s">
        <v>227</v>
      </c>
      <c r="T356" s="162" t="s">
        <v>260</v>
      </c>
      <c r="U356" s="162">
        <v>1</v>
      </c>
      <c r="V356" s="162" t="s">
        <v>261</v>
      </c>
      <c r="W356" s="162">
        <v>18</v>
      </c>
      <c r="X356" s="162" t="s">
        <v>323</v>
      </c>
      <c r="Y356" s="162" t="s">
        <v>260</v>
      </c>
      <c r="Z356" s="162" t="s">
        <v>263</v>
      </c>
      <c r="AA356" s="162" t="s">
        <v>260</v>
      </c>
      <c r="AB356" s="162"/>
      <c r="AC356" s="162" t="s">
        <v>260</v>
      </c>
      <c r="AD356" s="162" t="s">
        <v>4273</v>
      </c>
      <c r="AE356" s="162" t="s">
        <v>337</v>
      </c>
      <c r="AF356" s="162" t="s">
        <v>291</v>
      </c>
      <c r="AG356" s="162" t="s">
        <v>325</v>
      </c>
      <c r="AH356" s="162" t="s">
        <v>260</v>
      </c>
    </row>
    <row r="357" spans="1:34" ht="19.5" customHeight="1" x14ac:dyDescent="0.25">
      <c r="A357" s="187" t="s">
        <v>85</v>
      </c>
      <c r="B357" s="188" t="s">
        <v>86</v>
      </c>
      <c r="C357" s="150" t="s">
        <v>280</v>
      </c>
      <c r="D357" s="158" t="s">
        <v>4420</v>
      </c>
      <c r="E357" s="151" t="s">
        <v>4328</v>
      </c>
      <c r="F357" s="188" t="s">
        <v>227</v>
      </c>
      <c r="G357" s="151" t="s">
        <v>4329</v>
      </c>
      <c r="H357" s="189" t="s">
        <v>4330</v>
      </c>
      <c r="I357" s="188"/>
      <c r="J357" s="190">
        <v>10373.68</v>
      </c>
      <c r="K357" s="190">
        <v>10166.206400000001</v>
      </c>
      <c r="L357" s="191">
        <v>0.02</v>
      </c>
      <c r="M357" s="188" t="s">
        <v>227</v>
      </c>
      <c r="N357" s="188" t="s">
        <v>4331</v>
      </c>
      <c r="O357" s="188" t="s">
        <v>881</v>
      </c>
      <c r="P357" s="188" t="s">
        <v>257</v>
      </c>
      <c r="Q357" s="188" t="s">
        <v>285</v>
      </c>
      <c r="R357" s="188" t="s">
        <v>286</v>
      </c>
      <c r="S357" s="188" t="s">
        <v>227</v>
      </c>
      <c r="T357" s="188" t="s">
        <v>260</v>
      </c>
      <c r="U357" s="188">
        <v>2</v>
      </c>
      <c r="V357" s="188" t="s">
        <v>4332</v>
      </c>
      <c r="W357" s="188">
        <v>23</v>
      </c>
      <c r="X357" s="188" t="s">
        <v>323</v>
      </c>
      <c r="Y357" s="188" t="s">
        <v>1107</v>
      </c>
      <c r="Z357" s="188" t="s">
        <v>263</v>
      </c>
      <c r="AA357" s="188" t="s">
        <v>260</v>
      </c>
      <c r="AB357" s="188"/>
      <c r="AC357" s="192" t="s">
        <v>265</v>
      </c>
      <c r="AD357" s="188" t="s">
        <v>289</v>
      </c>
      <c r="AE357" s="188" t="s">
        <v>290</v>
      </c>
      <c r="AF357" s="188" t="s">
        <v>4333</v>
      </c>
      <c r="AG357" s="188" t="s">
        <v>325</v>
      </c>
      <c r="AH357" s="188" t="s">
        <v>260</v>
      </c>
    </row>
    <row r="358" spans="1:34" ht="19.5" customHeight="1" x14ac:dyDescent="0.25">
      <c r="A358" s="187" t="s">
        <v>85</v>
      </c>
      <c r="B358" s="188" t="s">
        <v>86</v>
      </c>
      <c r="C358" s="150" t="s">
        <v>280</v>
      </c>
      <c r="D358" s="158" t="s">
        <v>4420</v>
      </c>
      <c r="E358" s="151" t="s">
        <v>4334</v>
      </c>
      <c r="F358" s="188" t="s">
        <v>227</v>
      </c>
      <c r="G358" s="151" t="s">
        <v>4329</v>
      </c>
      <c r="H358" s="189" t="s">
        <v>4335</v>
      </c>
      <c r="I358" s="188"/>
      <c r="J358" s="190">
        <v>6982.93</v>
      </c>
      <c r="K358" s="190">
        <v>6843.2714000000005</v>
      </c>
      <c r="L358" s="191">
        <v>0.02</v>
      </c>
      <c r="M358" s="188" t="s">
        <v>227</v>
      </c>
      <c r="N358" s="188" t="s">
        <v>4331</v>
      </c>
      <c r="O358" s="188" t="s">
        <v>881</v>
      </c>
      <c r="P358" s="188" t="s">
        <v>257</v>
      </c>
      <c r="Q358" s="188" t="s">
        <v>285</v>
      </c>
      <c r="R358" s="188" t="s">
        <v>286</v>
      </c>
      <c r="S358" s="188" t="s">
        <v>227</v>
      </c>
      <c r="T358" s="188" t="s">
        <v>260</v>
      </c>
      <c r="U358" s="188">
        <v>2</v>
      </c>
      <c r="V358" s="188" t="s">
        <v>4332</v>
      </c>
      <c r="W358" s="188">
        <v>18</v>
      </c>
      <c r="X358" s="188" t="s">
        <v>323</v>
      </c>
      <c r="Y358" s="188" t="s">
        <v>1107</v>
      </c>
      <c r="Z358" s="188" t="s">
        <v>263</v>
      </c>
      <c r="AA358" s="188" t="s">
        <v>260</v>
      </c>
      <c r="AB358" s="188"/>
      <c r="AC358" s="192" t="s">
        <v>265</v>
      </c>
      <c r="AD358" s="188" t="s">
        <v>266</v>
      </c>
      <c r="AE358" s="188" t="s">
        <v>290</v>
      </c>
      <c r="AF358" s="188" t="s">
        <v>4333</v>
      </c>
      <c r="AG358" s="188" t="s">
        <v>325</v>
      </c>
      <c r="AH358" s="188" t="s">
        <v>260</v>
      </c>
    </row>
    <row r="359" spans="1:34" ht="19.5" customHeight="1" x14ac:dyDescent="0.25">
      <c r="A359" s="187" t="s">
        <v>85</v>
      </c>
      <c r="B359" s="188" t="s">
        <v>86</v>
      </c>
      <c r="C359" s="150" t="s">
        <v>280</v>
      </c>
      <c r="D359" s="158" t="s">
        <v>4420</v>
      </c>
      <c r="E359" s="151" t="s">
        <v>4336</v>
      </c>
      <c r="F359" s="188" t="s">
        <v>227</v>
      </c>
      <c r="G359" s="151" t="s">
        <v>4329</v>
      </c>
      <c r="H359" s="189" t="s">
        <v>4337</v>
      </c>
      <c r="I359" s="188"/>
      <c r="J359" s="190">
        <v>6982.93</v>
      </c>
      <c r="K359" s="190">
        <v>6843.2714000000005</v>
      </c>
      <c r="L359" s="191">
        <v>0.02</v>
      </c>
      <c r="M359" s="188" t="s">
        <v>227</v>
      </c>
      <c r="N359" s="188" t="s">
        <v>4331</v>
      </c>
      <c r="O359" s="188" t="s">
        <v>881</v>
      </c>
      <c r="P359" s="188" t="s">
        <v>257</v>
      </c>
      <c r="Q359" s="188" t="s">
        <v>285</v>
      </c>
      <c r="R359" s="188" t="s">
        <v>286</v>
      </c>
      <c r="S359" s="188" t="s">
        <v>227</v>
      </c>
      <c r="T359" s="188" t="s">
        <v>260</v>
      </c>
      <c r="U359" s="188">
        <v>2</v>
      </c>
      <c r="V359" s="188" t="s">
        <v>4332</v>
      </c>
      <c r="W359" s="188">
        <v>23</v>
      </c>
      <c r="X359" s="188" t="s">
        <v>323</v>
      </c>
      <c r="Y359" s="188" t="s">
        <v>1107</v>
      </c>
      <c r="Z359" s="188" t="s">
        <v>263</v>
      </c>
      <c r="AA359" s="188" t="s">
        <v>260</v>
      </c>
      <c r="AB359" s="188"/>
      <c r="AC359" s="192" t="s">
        <v>265</v>
      </c>
      <c r="AD359" s="188" t="s">
        <v>289</v>
      </c>
      <c r="AE359" s="188" t="s">
        <v>290</v>
      </c>
      <c r="AF359" s="188" t="s">
        <v>4333</v>
      </c>
      <c r="AG359" s="188" t="s">
        <v>325</v>
      </c>
      <c r="AH359" s="188" t="s">
        <v>260</v>
      </c>
    </row>
    <row r="360" spans="1:34" ht="19.5" customHeight="1" x14ac:dyDescent="0.25">
      <c r="A360" s="187" t="s">
        <v>85</v>
      </c>
      <c r="B360" s="188" t="s">
        <v>86</v>
      </c>
      <c r="C360" s="150" t="s">
        <v>280</v>
      </c>
      <c r="D360" s="158" t="s">
        <v>4420</v>
      </c>
      <c r="E360" s="151" t="s">
        <v>4338</v>
      </c>
      <c r="F360" s="188" t="s">
        <v>227</v>
      </c>
      <c r="G360" s="151" t="s">
        <v>4329</v>
      </c>
      <c r="H360" s="189" t="s">
        <v>4339</v>
      </c>
      <c r="I360" s="188"/>
      <c r="J360" s="190">
        <v>7571.43</v>
      </c>
      <c r="K360" s="190">
        <v>7420.0014000000001</v>
      </c>
      <c r="L360" s="191">
        <v>0.02</v>
      </c>
      <c r="M360" s="188" t="s">
        <v>227</v>
      </c>
      <c r="N360" s="188" t="s">
        <v>4331</v>
      </c>
      <c r="O360" s="188" t="s">
        <v>881</v>
      </c>
      <c r="P360" s="188" t="s">
        <v>257</v>
      </c>
      <c r="Q360" s="188" t="s">
        <v>285</v>
      </c>
      <c r="R360" s="188" t="s">
        <v>286</v>
      </c>
      <c r="S360" s="188" t="s">
        <v>227</v>
      </c>
      <c r="T360" s="188" t="s">
        <v>260</v>
      </c>
      <c r="U360" s="188">
        <v>2</v>
      </c>
      <c r="V360" s="188" t="s">
        <v>4332</v>
      </c>
      <c r="W360" s="188">
        <v>23</v>
      </c>
      <c r="X360" s="188" t="s">
        <v>323</v>
      </c>
      <c r="Y360" s="188" t="s">
        <v>1107</v>
      </c>
      <c r="Z360" s="188" t="s">
        <v>263</v>
      </c>
      <c r="AA360" s="188" t="s">
        <v>260</v>
      </c>
      <c r="AB360" s="188"/>
      <c r="AC360" s="192" t="s">
        <v>265</v>
      </c>
      <c r="AD360" s="188" t="s">
        <v>266</v>
      </c>
      <c r="AE360" s="188" t="s">
        <v>290</v>
      </c>
      <c r="AF360" s="188" t="s">
        <v>4333</v>
      </c>
      <c r="AG360" s="188" t="s">
        <v>325</v>
      </c>
      <c r="AH360" s="188" t="s">
        <v>260</v>
      </c>
    </row>
    <row r="361" spans="1:34" ht="19.5" customHeight="1" x14ac:dyDescent="0.25">
      <c r="A361" s="187" t="s">
        <v>85</v>
      </c>
      <c r="B361" s="188" t="s">
        <v>86</v>
      </c>
      <c r="C361" s="150" t="s">
        <v>280</v>
      </c>
      <c r="D361" s="158" t="s">
        <v>4420</v>
      </c>
      <c r="E361" s="151" t="s">
        <v>4340</v>
      </c>
      <c r="F361" s="188" t="s">
        <v>227</v>
      </c>
      <c r="G361" s="151" t="s">
        <v>4329</v>
      </c>
      <c r="H361" s="189" t="s">
        <v>4341</v>
      </c>
      <c r="I361" s="188"/>
      <c r="J361" s="190">
        <v>7571.43</v>
      </c>
      <c r="K361" s="190">
        <v>7420.0014000000001</v>
      </c>
      <c r="L361" s="191">
        <v>0.02</v>
      </c>
      <c r="M361" s="188" t="s">
        <v>227</v>
      </c>
      <c r="N361" s="188" t="s">
        <v>4331</v>
      </c>
      <c r="O361" s="188" t="s">
        <v>881</v>
      </c>
      <c r="P361" s="188" t="s">
        <v>257</v>
      </c>
      <c r="Q361" s="188" t="s">
        <v>285</v>
      </c>
      <c r="R361" s="188" t="s">
        <v>286</v>
      </c>
      <c r="S361" s="188" t="s">
        <v>227</v>
      </c>
      <c r="T361" s="188" t="s">
        <v>260</v>
      </c>
      <c r="U361" s="188">
        <v>2</v>
      </c>
      <c r="V361" s="188" t="s">
        <v>4332</v>
      </c>
      <c r="W361" s="188">
        <v>23</v>
      </c>
      <c r="X361" s="188" t="s">
        <v>323</v>
      </c>
      <c r="Y361" s="188" t="s">
        <v>1107</v>
      </c>
      <c r="Z361" s="188" t="s">
        <v>263</v>
      </c>
      <c r="AA361" s="188" t="s">
        <v>260</v>
      </c>
      <c r="AB361" s="188"/>
      <c r="AC361" s="192" t="s">
        <v>265</v>
      </c>
      <c r="AD361" s="188" t="s">
        <v>289</v>
      </c>
      <c r="AE361" s="188" t="s">
        <v>290</v>
      </c>
      <c r="AF361" s="188" t="s">
        <v>4333</v>
      </c>
      <c r="AG361" s="188" t="s">
        <v>325</v>
      </c>
      <c r="AH361" s="188" t="s">
        <v>260</v>
      </c>
    </row>
    <row r="362" spans="1:34" ht="19.5" customHeight="1" x14ac:dyDescent="0.25">
      <c r="A362" s="187" t="s">
        <v>85</v>
      </c>
      <c r="B362" s="188" t="s">
        <v>86</v>
      </c>
      <c r="C362" s="150" t="s">
        <v>280</v>
      </c>
      <c r="D362" s="158" t="s">
        <v>4420</v>
      </c>
      <c r="E362" s="151" t="s">
        <v>4342</v>
      </c>
      <c r="F362" s="188" t="s">
        <v>227</v>
      </c>
      <c r="G362" s="151" t="s">
        <v>4329</v>
      </c>
      <c r="H362" s="189" t="s">
        <v>4343</v>
      </c>
      <c r="I362" s="188"/>
      <c r="J362" s="190">
        <v>13431.68</v>
      </c>
      <c r="K362" s="190">
        <v>13163.046399999999</v>
      </c>
      <c r="L362" s="191">
        <v>0.02</v>
      </c>
      <c r="M362" s="188" t="s">
        <v>227</v>
      </c>
      <c r="N362" s="188" t="s">
        <v>4331</v>
      </c>
      <c r="O362" s="188" t="s">
        <v>881</v>
      </c>
      <c r="P362" s="188" t="s">
        <v>257</v>
      </c>
      <c r="Q362" s="188">
        <v>19.2</v>
      </c>
      <c r="R362" s="188" t="s">
        <v>348</v>
      </c>
      <c r="S362" s="188" t="s">
        <v>227</v>
      </c>
      <c r="T362" s="188" t="s">
        <v>260</v>
      </c>
      <c r="U362" s="188">
        <v>2</v>
      </c>
      <c r="V362" s="188" t="s">
        <v>4332</v>
      </c>
      <c r="W362" s="188">
        <v>18</v>
      </c>
      <c r="X362" s="188" t="s">
        <v>323</v>
      </c>
      <c r="Y362" s="188" t="s">
        <v>1107</v>
      </c>
      <c r="Z362" s="188" t="s">
        <v>263</v>
      </c>
      <c r="AA362" s="188" t="s">
        <v>260</v>
      </c>
      <c r="AB362" s="188"/>
      <c r="AC362" s="192" t="s">
        <v>265</v>
      </c>
      <c r="AD362" s="188" t="s">
        <v>266</v>
      </c>
      <c r="AE362" s="188" t="s">
        <v>290</v>
      </c>
      <c r="AF362" s="188" t="s">
        <v>4333</v>
      </c>
      <c r="AG362" s="188" t="s">
        <v>325</v>
      </c>
      <c r="AH362" s="188" t="s">
        <v>260</v>
      </c>
    </row>
    <row r="363" spans="1:34" ht="19.5" customHeight="1" x14ac:dyDescent="0.25">
      <c r="A363" s="187" t="s">
        <v>85</v>
      </c>
      <c r="B363" s="188" t="s">
        <v>86</v>
      </c>
      <c r="C363" s="150" t="s">
        <v>280</v>
      </c>
      <c r="D363" s="158" t="s">
        <v>4420</v>
      </c>
      <c r="E363" s="151" t="s">
        <v>4344</v>
      </c>
      <c r="F363" s="188" t="s">
        <v>227</v>
      </c>
      <c r="G363" s="151" t="s">
        <v>4329</v>
      </c>
      <c r="H363" s="189" t="s">
        <v>4345</v>
      </c>
      <c r="I363" s="188"/>
      <c r="J363" s="190">
        <v>13431.68</v>
      </c>
      <c r="K363" s="190">
        <v>13163.046399999999</v>
      </c>
      <c r="L363" s="191">
        <v>0.02</v>
      </c>
      <c r="M363" s="188" t="s">
        <v>227</v>
      </c>
      <c r="N363" s="188" t="s">
        <v>4331</v>
      </c>
      <c r="O363" s="188" t="s">
        <v>881</v>
      </c>
      <c r="P363" s="188" t="s">
        <v>257</v>
      </c>
      <c r="Q363" s="188">
        <v>19.2</v>
      </c>
      <c r="R363" s="188" t="s">
        <v>348</v>
      </c>
      <c r="S363" s="188" t="s">
        <v>227</v>
      </c>
      <c r="T363" s="188" t="s">
        <v>260</v>
      </c>
      <c r="U363" s="188">
        <v>2</v>
      </c>
      <c r="V363" s="188" t="s">
        <v>4332</v>
      </c>
      <c r="W363" s="188">
        <v>18</v>
      </c>
      <c r="X363" s="188" t="s">
        <v>323</v>
      </c>
      <c r="Y363" s="188" t="s">
        <v>1107</v>
      </c>
      <c r="Z363" s="188" t="s">
        <v>263</v>
      </c>
      <c r="AA363" s="188" t="s">
        <v>260</v>
      </c>
      <c r="AB363" s="188"/>
      <c r="AC363" s="192" t="s">
        <v>265</v>
      </c>
      <c r="AD363" s="188" t="s">
        <v>289</v>
      </c>
      <c r="AE363" s="188" t="s">
        <v>290</v>
      </c>
      <c r="AF363" s="188" t="s">
        <v>4333</v>
      </c>
      <c r="AG363" s="188" t="s">
        <v>325</v>
      </c>
      <c r="AH363" s="188" t="s">
        <v>260</v>
      </c>
    </row>
    <row r="364" spans="1:34" ht="19.5" customHeight="1" x14ac:dyDescent="0.25">
      <c r="A364" s="187" t="s">
        <v>85</v>
      </c>
      <c r="B364" s="188" t="s">
        <v>86</v>
      </c>
      <c r="C364" s="150" t="s">
        <v>280</v>
      </c>
      <c r="D364" s="158" t="s">
        <v>4420</v>
      </c>
      <c r="E364" s="151" t="s">
        <v>4346</v>
      </c>
      <c r="F364" s="188" t="s">
        <v>227</v>
      </c>
      <c r="G364" s="151" t="s">
        <v>4329</v>
      </c>
      <c r="H364" s="189" t="s">
        <v>4347</v>
      </c>
      <c r="I364" s="188"/>
      <c r="J364" s="190">
        <v>14153.47</v>
      </c>
      <c r="K364" s="190">
        <v>13870.400599999999</v>
      </c>
      <c r="L364" s="191">
        <v>0.02</v>
      </c>
      <c r="M364" s="188" t="s">
        <v>227</v>
      </c>
      <c r="N364" s="188" t="s">
        <v>4331</v>
      </c>
      <c r="O364" s="188" t="s">
        <v>881</v>
      </c>
      <c r="P364" s="188" t="s">
        <v>257</v>
      </c>
      <c r="Q364" s="188">
        <v>19.2</v>
      </c>
      <c r="R364" s="188" t="s">
        <v>348</v>
      </c>
      <c r="S364" s="188" t="s">
        <v>227</v>
      </c>
      <c r="T364" s="188" t="s">
        <v>260</v>
      </c>
      <c r="U364" s="188">
        <v>2</v>
      </c>
      <c r="V364" s="188" t="s">
        <v>4332</v>
      </c>
      <c r="W364" s="188">
        <v>23</v>
      </c>
      <c r="X364" s="188" t="s">
        <v>323</v>
      </c>
      <c r="Y364" s="188" t="s">
        <v>1107</v>
      </c>
      <c r="Z364" s="188" t="s">
        <v>263</v>
      </c>
      <c r="AA364" s="188" t="s">
        <v>260</v>
      </c>
      <c r="AB364" s="188"/>
      <c r="AC364" s="192" t="s">
        <v>265</v>
      </c>
      <c r="AD364" s="188" t="s">
        <v>266</v>
      </c>
      <c r="AE364" s="188" t="s">
        <v>290</v>
      </c>
      <c r="AF364" s="188" t="s">
        <v>4333</v>
      </c>
      <c r="AG364" s="188" t="s">
        <v>325</v>
      </c>
      <c r="AH364" s="188" t="s">
        <v>260</v>
      </c>
    </row>
    <row r="365" spans="1:34" ht="19.5" customHeight="1" x14ac:dyDescent="0.25">
      <c r="A365" s="187" t="s">
        <v>85</v>
      </c>
      <c r="B365" s="188" t="s">
        <v>86</v>
      </c>
      <c r="C365" s="150" t="s">
        <v>280</v>
      </c>
      <c r="D365" s="158" t="s">
        <v>4420</v>
      </c>
      <c r="E365" s="151" t="s">
        <v>4348</v>
      </c>
      <c r="F365" s="188" t="s">
        <v>227</v>
      </c>
      <c r="G365" s="151" t="s">
        <v>4329</v>
      </c>
      <c r="H365" s="189" t="s">
        <v>4349</v>
      </c>
      <c r="I365" s="188"/>
      <c r="J365" s="190">
        <v>14153.47</v>
      </c>
      <c r="K365" s="190">
        <v>13870.400599999999</v>
      </c>
      <c r="L365" s="191">
        <v>0.02</v>
      </c>
      <c r="M365" s="188" t="s">
        <v>227</v>
      </c>
      <c r="N365" s="188" t="s">
        <v>4331</v>
      </c>
      <c r="O365" s="188" t="s">
        <v>881</v>
      </c>
      <c r="P365" s="188" t="s">
        <v>257</v>
      </c>
      <c r="Q365" s="188">
        <v>19.2</v>
      </c>
      <c r="R365" s="188" t="s">
        <v>348</v>
      </c>
      <c r="S365" s="188" t="s">
        <v>227</v>
      </c>
      <c r="T365" s="188" t="s">
        <v>260</v>
      </c>
      <c r="U365" s="188">
        <v>2</v>
      </c>
      <c r="V365" s="188" t="s">
        <v>4332</v>
      </c>
      <c r="W365" s="188">
        <v>23</v>
      </c>
      <c r="X365" s="188" t="s">
        <v>323</v>
      </c>
      <c r="Y365" s="188" t="s">
        <v>1107</v>
      </c>
      <c r="Z365" s="188" t="s">
        <v>263</v>
      </c>
      <c r="AA365" s="188" t="s">
        <v>260</v>
      </c>
      <c r="AB365" s="188"/>
      <c r="AC365" s="192" t="s">
        <v>265</v>
      </c>
      <c r="AD365" s="188" t="s">
        <v>289</v>
      </c>
      <c r="AE365" s="188" t="s">
        <v>290</v>
      </c>
      <c r="AF365" s="188" t="s">
        <v>4333</v>
      </c>
      <c r="AG365" s="188" t="s">
        <v>325</v>
      </c>
      <c r="AH365" s="188" t="s">
        <v>260</v>
      </c>
    </row>
    <row r="366" spans="1:34" ht="19.5" customHeight="1" x14ac:dyDescent="0.25">
      <c r="A366" s="187" t="s">
        <v>85</v>
      </c>
      <c r="B366" s="188" t="s">
        <v>86</v>
      </c>
      <c r="C366" s="150" t="s">
        <v>280</v>
      </c>
      <c r="D366" s="158" t="s">
        <v>4420</v>
      </c>
      <c r="E366" s="151" t="s">
        <v>4350</v>
      </c>
      <c r="F366" s="188" t="s">
        <v>227</v>
      </c>
      <c r="G366" s="151" t="s">
        <v>4329</v>
      </c>
      <c r="H366" s="189" t="s">
        <v>4351</v>
      </c>
      <c r="I366" s="188"/>
      <c r="J366" s="190">
        <v>8686.2099999999991</v>
      </c>
      <c r="K366" s="190">
        <v>8512.4857999999986</v>
      </c>
      <c r="L366" s="191">
        <v>0.02</v>
      </c>
      <c r="M366" s="188" t="s">
        <v>227</v>
      </c>
      <c r="N366" s="188" t="s">
        <v>4331</v>
      </c>
      <c r="O366" s="188" t="s">
        <v>881</v>
      </c>
      <c r="P366" s="188" t="s">
        <v>257</v>
      </c>
      <c r="Q366" s="188">
        <v>19.2</v>
      </c>
      <c r="R366" s="188" t="s">
        <v>348</v>
      </c>
      <c r="S366" s="188" t="s">
        <v>227</v>
      </c>
      <c r="T366" s="188" t="s">
        <v>260</v>
      </c>
      <c r="U366" s="188">
        <v>2</v>
      </c>
      <c r="V366" s="188" t="s">
        <v>4332</v>
      </c>
      <c r="W366" s="188">
        <v>18</v>
      </c>
      <c r="X366" s="188" t="s">
        <v>323</v>
      </c>
      <c r="Y366" s="188" t="s">
        <v>1107</v>
      </c>
      <c r="Z366" s="188" t="s">
        <v>263</v>
      </c>
      <c r="AA366" s="188" t="s">
        <v>260</v>
      </c>
      <c r="AB366" s="188"/>
      <c r="AC366" s="192" t="s">
        <v>265</v>
      </c>
      <c r="AD366" s="188" t="s">
        <v>266</v>
      </c>
      <c r="AE366" s="188" t="s">
        <v>290</v>
      </c>
      <c r="AF366" s="188" t="s">
        <v>4333</v>
      </c>
      <c r="AG366" s="188" t="s">
        <v>325</v>
      </c>
      <c r="AH366" s="188" t="s">
        <v>260</v>
      </c>
    </row>
    <row r="367" spans="1:34" ht="19.5" customHeight="1" x14ac:dyDescent="0.25">
      <c r="A367" s="187" t="s">
        <v>85</v>
      </c>
      <c r="B367" s="188" t="s">
        <v>86</v>
      </c>
      <c r="C367" s="150" t="s">
        <v>280</v>
      </c>
      <c r="D367" s="158" t="s">
        <v>4420</v>
      </c>
      <c r="E367" s="151" t="s">
        <v>4352</v>
      </c>
      <c r="F367" s="188" t="s">
        <v>227</v>
      </c>
      <c r="G367" s="151" t="s">
        <v>4329</v>
      </c>
      <c r="H367" s="189" t="s">
        <v>4353</v>
      </c>
      <c r="I367" s="188"/>
      <c r="J367" s="190">
        <v>8686.2099999999991</v>
      </c>
      <c r="K367" s="190">
        <v>8512.4857999999986</v>
      </c>
      <c r="L367" s="191">
        <v>0.02</v>
      </c>
      <c r="M367" s="188" t="s">
        <v>227</v>
      </c>
      <c r="N367" s="188" t="s">
        <v>4331</v>
      </c>
      <c r="O367" s="188" t="s">
        <v>881</v>
      </c>
      <c r="P367" s="188" t="s">
        <v>257</v>
      </c>
      <c r="Q367" s="188">
        <v>19.2</v>
      </c>
      <c r="R367" s="188" t="s">
        <v>348</v>
      </c>
      <c r="S367" s="188" t="s">
        <v>227</v>
      </c>
      <c r="T367" s="188" t="s">
        <v>260</v>
      </c>
      <c r="U367" s="188">
        <v>2</v>
      </c>
      <c r="V367" s="188" t="s">
        <v>4332</v>
      </c>
      <c r="W367" s="188">
        <v>18</v>
      </c>
      <c r="X367" s="188" t="s">
        <v>323</v>
      </c>
      <c r="Y367" s="188" t="s">
        <v>1107</v>
      </c>
      <c r="Z367" s="188" t="s">
        <v>263</v>
      </c>
      <c r="AA367" s="188" t="s">
        <v>260</v>
      </c>
      <c r="AB367" s="188"/>
      <c r="AC367" s="192" t="s">
        <v>265</v>
      </c>
      <c r="AD367" s="188" t="s">
        <v>289</v>
      </c>
      <c r="AE367" s="188" t="s">
        <v>290</v>
      </c>
      <c r="AF367" s="188" t="s">
        <v>4333</v>
      </c>
      <c r="AG367" s="188" t="s">
        <v>325</v>
      </c>
      <c r="AH367" s="188" t="s">
        <v>260</v>
      </c>
    </row>
    <row r="368" spans="1:34" ht="19.5" customHeight="1" x14ac:dyDescent="0.25">
      <c r="A368" s="187" t="s">
        <v>85</v>
      </c>
      <c r="B368" s="188" t="s">
        <v>86</v>
      </c>
      <c r="C368" s="150" t="s">
        <v>280</v>
      </c>
      <c r="D368" s="158" t="s">
        <v>4420</v>
      </c>
      <c r="E368" s="151" t="s">
        <v>4354</v>
      </c>
      <c r="F368" s="188" t="s">
        <v>227</v>
      </c>
      <c r="G368" s="151" t="s">
        <v>4329</v>
      </c>
      <c r="H368" s="189" t="s">
        <v>4355</v>
      </c>
      <c r="I368" s="188"/>
      <c r="J368" s="190">
        <v>9274.7000000000007</v>
      </c>
      <c r="K368" s="190">
        <v>9089.2060000000001</v>
      </c>
      <c r="L368" s="191">
        <v>0.02</v>
      </c>
      <c r="M368" s="188" t="s">
        <v>227</v>
      </c>
      <c r="N368" s="188" t="s">
        <v>4331</v>
      </c>
      <c r="O368" s="188" t="s">
        <v>881</v>
      </c>
      <c r="P368" s="188" t="s">
        <v>257</v>
      </c>
      <c r="Q368" s="188">
        <v>19.2</v>
      </c>
      <c r="R368" s="188" t="s">
        <v>348</v>
      </c>
      <c r="S368" s="188" t="s">
        <v>227</v>
      </c>
      <c r="T368" s="188" t="s">
        <v>260</v>
      </c>
      <c r="U368" s="188">
        <v>2</v>
      </c>
      <c r="V368" s="188" t="s">
        <v>4332</v>
      </c>
      <c r="W368" s="188">
        <v>23</v>
      </c>
      <c r="X368" s="188" t="s">
        <v>323</v>
      </c>
      <c r="Y368" s="188" t="s">
        <v>1107</v>
      </c>
      <c r="Z368" s="188" t="s">
        <v>263</v>
      </c>
      <c r="AA368" s="188" t="s">
        <v>260</v>
      </c>
      <c r="AB368" s="188"/>
      <c r="AC368" s="192" t="s">
        <v>265</v>
      </c>
      <c r="AD368" s="188" t="s">
        <v>266</v>
      </c>
      <c r="AE368" s="188" t="s">
        <v>290</v>
      </c>
      <c r="AF368" s="188" t="s">
        <v>4333</v>
      </c>
      <c r="AG368" s="188" t="s">
        <v>325</v>
      </c>
      <c r="AH368" s="188" t="s">
        <v>260</v>
      </c>
    </row>
    <row r="369" spans="1:34" ht="19.5" customHeight="1" x14ac:dyDescent="0.25">
      <c r="A369" s="187" t="s">
        <v>85</v>
      </c>
      <c r="B369" s="188" t="s">
        <v>86</v>
      </c>
      <c r="C369" s="150" t="s">
        <v>280</v>
      </c>
      <c r="D369" s="158" t="s">
        <v>4420</v>
      </c>
      <c r="E369" s="151" t="s">
        <v>4356</v>
      </c>
      <c r="F369" s="188" t="s">
        <v>227</v>
      </c>
      <c r="G369" s="151" t="s">
        <v>4329</v>
      </c>
      <c r="H369" s="189" t="s">
        <v>4357</v>
      </c>
      <c r="I369" s="188"/>
      <c r="J369" s="190">
        <v>9274.7000000000007</v>
      </c>
      <c r="K369" s="190">
        <v>9089.2060000000001</v>
      </c>
      <c r="L369" s="191">
        <v>0.02</v>
      </c>
      <c r="M369" s="188" t="s">
        <v>227</v>
      </c>
      <c r="N369" s="188" t="s">
        <v>4331</v>
      </c>
      <c r="O369" s="188" t="s">
        <v>881</v>
      </c>
      <c r="P369" s="188" t="s">
        <v>257</v>
      </c>
      <c r="Q369" s="188">
        <v>19.2</v>
      </c>
      <c r="R369" s="188" t="s">
        <v>348</v>
      </c>
      <c r="S369" s="188" t="s">
        <v>227</v>
      </c>
      <c r="T369" s="188" t="s">
        <v>260</v>
      </c>
      <c r="U369" s="188">
        <v>2</v>
      </c>
      <c r="V369" s="188" t="s">
        <v>4332</v>
      </c>
      <c r="W369" s="188">
        <v>23</v>
      </c>
      <c r="X369" s="188" t="s">
        <v>323</v>
      </c>
      <c r="Y369" s="188" t="s">
        <v>1107</v>
      </c>
      <c r="Z369" s="188" t="s">
        <v>263</v>
      </c>
      <c r="AA369" s="188" t="s">
        <v>260</v>
      </c>
      <c r="AB369" s="188"/>
      <c r="AC369" s="192" t="s">
        <v>265</v>
      </c>
      <c r="AD369" s="188" t="s">
        <v>289</v>
      </c>
      <c r="AE369" s="188" t="s">
        <v>290</v>
      </c>
      <c r="AF369" s="188" t="s">
        <v>4333</v>
      </c>
      <c r="AG369" s="188" t="s">
        <v>325</v>
      </c>
      <c r="AH369" s="188" t="s">
        <v>260</v>
      </c>
    </row>
    <row r="370" spans="1:34" ht="19.5" customHeight="1" x14ac:dyDescent="0.25">
      <c r="A370" s="187" t="s">
        <v>85</v>
      </c>
      <c r="B370" s="188" t="s">
        <v>86</v>
      </c>
      <c r="C370" s="150" t="s">
        <v>280</v>
      </c>
      <c r="D370" s="158" t="s">
        <v>4420</v>
      </c>
      <c r="E370" s="151" t="s">
        <v>4358</v>
      </c>
      <c r="F370" s="188" t="s">
        <v>227</v>
      </c>
      <c r="G370" s="151" t="s">
        <v>4329</v>
      </c>
      <c r="H370" s="189" t="s">
        <v>4359</v>
      </c>
      <c r="I370" s="188"/>
      <c r="J370" s="190">
        <v>16869.82</v>
      </c>
      <c r="K370" s="190">
        <v>16532.423599999998</v>
      </c>
      <c r="L370" s="191">
        <v>0.02</v>
      </c>
      <c r="M370" s="188" t="s">
        <v>227</v>
      </c>
      <c r="N370" s="188" t="s">
        <v>4331</v>
      </c>
      <c r="O370" s="188" t="s">
        <v>881</v>
      </c>
      <c r="P370" s="188" t="s">
        <v>257</v>
      </c>
      <c r="Q370" s="188">
        <v>19.2</v>
      </c>
      <c r="R370" s="188" t="s">
        <v>348</v>
      </c>
      <c r="S370" s="188" t="s">
        <v>227</v>
      </c>
      <c r="T370" s="188" t="s">
        <v>260</v>
      </c>
      <c r="U370" s="188">
        <v>2</v>
      </c>
      <c r="V370" s="188" t="s">
        <v>4332</v>
      </c>
      <c r="W370" s="188">
        <v>18</v>
      </c>
      <c r="X370" s="188" t="s">
        <v>323</v>
      </c>
      <c r="Y370" s="188" t="s">
        <v>1107</v>
      </c>
      <c r="Z370" s="188" t="s">
        <v>263</v>
      </c>
      <c r="AA370" s="188" t="s">
        <v>260</v>
      </c>
      <c r="AB370" s="188"/>
      <c r="AC370" s="192" t="s">
        <v>265</v>
      </c>
      <c r="AD370" s="188" t="s">
        <v>266</v>
      </c>
      <c r="AE370" s="188" t="s">
        <v>290</v>
      </c>
      <c r="AF370" s="188" t="s">
        <v>4333</v>
      </c>
      <c r="AG370" s="188" t="s">
        <v>325</v>
      </c>
      <c r="AH370" s="188" t="s">
        <v>260</v>
      </c>
    </row>
    <row r="371" spans="1:34" ht="19.5" customHeight="1" x14ac:dyDescent="0.25">
      <c r="A371" s="187" t="s">
        <v>85</v>
      </c>
      <c r="B371" s="188" t="s">
        <v>86</v>
      </c>
      <c r="C371" s="150" t="s">
        <v>280</v>
      </c>
      <c r="D371" s="158" t="s">
        <v>4420</v>
      </c>
      <c r="E371" s="151" t="s">
        <v>4360</v>
      </c>
      <c r="F371" s="188" t="s">
        <v>227</v>
      </c>
      <c r="G371" s="151" t="s">
        <v>4329</v>
      </c>
      <c r="H371" s="189" t="s">
        <v>4361</v>
      </c>
      <c r="I371" s="188"/>
      <c r="J371" s="190">
        <v>17727.88</v>
      </c>
      <c r="K371" s="190">
        <v>17373.322400000001</v>
      </c>
      <c r="L371" s="191">
        <v>0.02</v>
      </c>
      <c r="M371" s="188" t="s">
        <v>227</v>
      </c>
      <c r="N371" s="188" t="s">
        <v>4331</v>
      </c>
      <c r="O371" s="188" t="s">
        <v>881</v>
      </c>
      <c r="P371" s="188" t="s">
        <v>257</v>
      </c>
      <c r="Q371" s="188">
        <v>19.2</v>
      </c>
      <c r="R371" s="188" t="s">
        <v>348</v>
      </c>
      <c r="S371" s="188" t="s">
        <v>227</v>
      </c>
      <c r="T371" s="188" t="s">
        <v>260</v>
      </c>
      <c r="U371" s="188">
        <v>2</v>
      </c>
      <c r="V371" s="188" t="s">
        <v>4332</v>
      </c>
      <c r="W371" s="188">
        <v>23</v>
      </c>
      <c r="X371" s="188" t="s">
        <v>323</v>
      </c>
      <c r="Y371" s="188" t="s">
        <v>1107</v>
      </c>
      <c r="Z371" s="188" t="s">
        <v>263</v>
      </c>
      <c r="AA371" s="188" t="s">
        <v>260</v>
      </c>
      <c r="AB371" s="188"/>
      <c r="AC371" s="192" t="s">
        <v>265</v>
      </c>
      <c r="AD371" s="188" t="s">
        <v>266</v>
      </c>
      <c r="AE371" s="188" t="s">
        <v>290</v>
      </c>
      <c r="AF371" s="188" t="s">
        <v>4333</v>
      </c>
      <c r="AG371" s="188" t="s">
        <v>325</v>
      </c>
      <c r="AH371" s="188" t="s">
        <v>260</v>
      </c>
    </row>
    <row r="372" spans="1:34" ht="19.5" customHeight="1" x14ac:dyDescent="0.25">
      <c r="A372" s="187" t="s">
        <v>85</v>
      </c>
      <c r="B372" s="188" t="s">
        <v>86</v>
      </c>
      <c r="C372" s="150" t="s">
        <v>280</v>
      </c>
      <c r="D372" s="158" t="s">
        <v>4420</v>
      </c>
      <c r="E372" s="151" t="s">
        <v>4362</v>
      </c>
      <c r="F372" s="188" t="s">
        <v>227</v>
      </c>
      <c r="G372" s="151" t="s">
        <v>4329</v>
      </c>
      <c r="H372" s="189" t="s">
        <v>4363</v>
      </c>
      <c r="I372" s="188"/>
      <c r="J372" s="190">
        <v>10892.07</v>
      </c>
      <c r="K372" s="190">
        <v>10674.2286</v>
      </c>
      <c r="L372" s="191">
        <v>0.02</v>
      </c>
      <c r="M372" s="188" t="s">
        <v>227</v>
      </c>
      <c r="N372" s="188" t="s">
        <v>4331</v>
      </c>
      <c r="O372" s="188" t="s">
        <v>881</v>
      </c>
      <c r="P372" s="188" t="s">
        <v>257</v>
      </c>
      <c r="Q372" s="188">
        <v>19.2</v>
      </c>
      <c r="R372" s="188" t="s">
        <v>348</v>
      </c>
      <c r="S372" s="188" t="s">
        <v>227</v>
      </c>
      <c r="T372" s="188" t="s">
        <v>260</v>
      </c>
      <c r="U372" s="188">
        <v>2</v>
      </c>
      <c r="V372" s="188" t="s">
        <v>4332</v>
      </c>
      <c r="W372" s="188">
        <v>18</v>
      </c>
      <c r="X372" s="188" t="s">
        <v>323</v>
      </c>
      <c r="Y372" s="188" t="s">
        <v>1107</v>
      </c>
      <c r="Z372" s="188" t="s">
        <v>263</v>
      </c>
      <c r="AA372" s="188" t="s">
        <v>260</v>
      </c>
      <c r="AB372" s="188"/>
      <c r="AC372" s="192" t="s">
        <v>265</v>
      </c>
      <c r="AD372" s="188" t="s">
        <v>266</v>
      </c>
      <c r="AE372" s="188" t="s">
        <v>290</v>
      </c>
      <c r="AF372" s="188" t="s">
        <v>4333</v>
      </c>
      <c r="AG372" s="188" t="s">
        <v>325</v>
      </c>
      <c r="AH372" s="188" t="s">
        <v>260</v>
      </c>
    </row>
    <row r="373" spans="1:34" ht="19.5" customHeight="1" x14ac:dyDescent="0.25">
      <c r="A373" s="187" t="s">
        <v>85</v>
      </c>
      <c r="B373" s="188" t="s">
        <v>86</v>
      </c>
      <c r="C373" s="150" t="s">
        <v>280</v>
      </c>
      <c r="D373" s="158" t="s">
        <v>4420</v>
      </c>
      <c r="E373" s="151" t="s">
        <v>4364</v>
      </c>
      <c r="F373" s="188" t="s">
        <v>227</v>
      </c>
      <c r="G373" s="151" t="s">
        <v>4329</v>
      </c>
      <c r="H373" s="189" t="s">
        <v>4365</v>
      </c>
      <c r="I373" s="188"/>
      <c r="J373" s="190">
        <v>11616.83</v>
      </c>
      <c r="K373" s="190">
        <v>11384.493399999999</v>
      </c>
      <c r="L373" s="191">
        <v>0.02</v>
      </c>
      <c r="M373" s="188" t="s">
        <v>227</v>
      </c>
      <c r="N373" s="188" t="s">
        <v>4331</v>
      </c>
      <c r="O373" s="188" t="s">
        <v>881</v>
      </c>
      <c r="P373" s="188" t="s">
        <v>257</v>
      </c>
      <c r="Q373" s="188">
        <v>19.2</v>
      </c>
      <c r="R373" s="188" t="s">
        <v>348</v>
      </c>
      <c r="S373" s="188" t="s">
        <v>227</v>
      </c>
      <c r="T373" s="188" t="s">
        <v>260</v>
      </c>
      <c r="U373" s="188">
        <v>2</v>
      </c>
      <c r="V373" s="188" t="s">
        <v>4332</v>
      </c>
      <c r="W373" s="188">
        <v>23</v>
      </c>
      <c r="X373" s="188" t="s">
        <v>323</v>
      </c>
      <c r="Y373" s="188" t="s">
        <v>1107</v>
      </c>
      <c r="Z373" s="188" t="s">
        <v>263</v>
      </c>
      <c r="AA373" s="188" t="s">
        <v>260</v>
      </c>
      <c r="AB373" s="188"/>
      <c r="AC373" s="192" t="s">
        <v>265</v>
      </c>
      <c r="AD373" s="188" t="s">
        <v>266</v>
      </c>
      <c r="AE373" s="188" t="s">
        <v>290</v>
      </c>
      <c r="AF373" s="188" t="s">
        <v>4333</v>
      </c>
      <c r="AG373" s="188" t="s">
        <v>325</v>
      </c>
      <c r="AH373" s="188" t="s">
        <v>260</v>
      </c>
    </row>
    <row r="374" spans="1:34" ht="19.5" customHeight="1" x14ac:dyDescent="0.25">
      <c r="A374" s="187" t="s">
        <v>85</v>
      </c>
      <c r="B374" s="188" t="s">
        <v>86</v>
      </c>
      <c r="C374" s="150" t="s">
        <v>280</v>
      </c>
      <c r="D374" s="158" t="s">
        <v>4420</v>
      </c>
      <c r="E374" s="151" t="s">
        <v>4366</v>
      </c>
      <c r="F374" s="188" t="s">
        <v>227</v>
      </c>
      <c r="G374" s="151" t="s">
        <v>4329</v>
      </c>
      <c r="H374" s="189" t="s">
        <v>4367</v>
      </c>
      <c r="I374" s="188"/>
      <c r="J374" s="190">
        <v>16869.82</v>
      </c>
      <c r="K374" s="190">
        <v>16532.423599999998</v>
      </c>
      <c r="L374" s="191">
        <v>0.02</v>
      </c>
      <c r="M374" s="188" t="s">
        <v>227</v>
      </c>
      <c r="N374" s="188" t="s">
        <v>4331</v>
      </c>
      <c r="O374" s="188" t="s">
        <v>881</v>
      </c>
      <c r="P374" s="188" t="s">
        <v>257</v>
      </c>
      <c r="Q374" s="188">
        <v>19.2</v>
      </c>
      <c r="R374" s="188" t="s">
        <v>348</v>
      </c>
      <c r="S374" s="188" t="s">
        <v>227</v>
      </c>
      <c r="T374" s="188" t="s">
        <v>260</v>
      </c>
      <c r="U374" s="188">
        <v>2</v>
      </c>
      <c r="V374" s="188" t="s">
        <v>4332</v>
      </c>
      <c r="W374" s="188">
        <v>18</v>
      </c>
      <c r="X374" s="188" t="s">
        <v>323</v>
      </c>
      <c r="Y374" s="188" t="s">
        <v>1107</v>
      </c>
      <c r="Z374" s="188" t="s">
        <v>263</v>
      </c>
      <c r="AA374" s="188" t="s">
        <v>260</v>
      </c>
      <c r="AB374" s="188"/>
      <c r="AC374" s="192" t="s">
        <v>265</v>
      </c>
      <c r="AD374" s="188" t="s">
        <v>289</v>
      </c>
      <c r="AE374" s="188" t="s">
        <v>290</v>
      </c>
      <c r="AF374" s="188" t="s">
        <v>4333</v>
      </c>
      <c r="AG374" s="188" t="s">
        <v>325</v>
      </c>
      <c r="AH374" s="188" t="s">
        <v>260</v>
      </c>
    </row>
    <row r="375" spans="1:34" ht="19.5" customHeight="1" x14ac:dyDescent="0.25">
      <c r="A375" s="187" t="s">
        <v>85</v>
      </c>
      <c r="B375" s="188" t="s">
        <v>86</v>
      </c>
      <c r="C375" s="150" t="s">
        <v>280</v>
      </c>
      <c r="D375" s="158" t="s">
        <v>4420</v>
      </c>
      <c r="E375" s="151" t="s">
        <v>4368</v>
      </c>
      <c r="F375" s="188" t="s">
        <v>227</v>
      </c>
      <c r="G375" s="151" t="s">
        <v>4329</v>
      </c>
      <c r="H375" s="189" t="s">
        <v>4369</v>
      </c>
      <c r="I375" s="188"/>
      <c r="J375" s="190">
        <v>10892.07</v>
      </c>
      <c r="K375" s="190">
        <v>10674.2286</v>
      </c>
      <c r="L375" s="191">
        <v>0.02</v>
      </c>
      <c r="M375" s="188" t="s">
        <v>227</v>
      </c>
      <c r="N375" s="188" t="s">
        <v>4331</v>
      </c>
      <c r="O375" s="188" t="s">
        <v>881</v>
      </c>
      <c r="P375" s="188" t="s">
        <v>257</v>
      </c>
      <c r="Q375" s="188">
        <v>19.2</v>
      </c>
      <c r="R375" s="188" t="s">
        <v>348</v>
      </c>
      <c r="S375" s="188" t="s">
        <v>227</v>
      </c>
      <c r="T375" s="188" t="s">
        <v>260</v>
      </c>
      <c r="U375" s="188">
        <v>2</v>
      </c>
      <c r="V375" s="188" t="s">
        <v>4332</v>
      </c>
      <c r="W375" s="188">
        <v>18</v>
      </c>
      <c r="X375" s="188" t="s">
        <v>323</v>
      </c>
      <c r="Y375" s="188" t="s">
        <v>1107</v>
      </c>
      <c r="Z375" s="188" t="s">
        <v>263</v>
      </c>
      <c r="AA375" s="188" t="s">
        <v>260</v>
      </c>
      <c r="AB375" s="188"/>
      <c r="AC375" s="192" t="s">
        <v>265</v>
      </c>
      <c r="AD375" s="188" t="s">
        <v>289</v>
      </c>
      <c r="AE375" s="188" t="s">
        <v>290</v>
      </c>
      <c r="AF375" s="188" t="s">
        <v>4333</v>
      </c>
      <c r="AG375" s="188" t="s">
        <v>325</v>
      </c>
      <c r="AH375" s="188" t="s">
        <v>260</v>
      </c>
    </row>
    <row r="376" spans="1:34" ht="19.5" customHeight="1" x14ac:dyDescent="0.25">
      <c r="A376" s="187" t="s">
        <v>85</v>
      </c>
      <c r="B376" s="188" t="s">
        <v>86</v>
      </c>
      <c r="C376" s="150" t="s">
        <v>280</v>
      </c>
      <c r="D376" s="158" t="s">
        <v>4420</v>
      </c>
      <c r="E376" s="151" t="s">
        <v>4370</v>
      </c>
      <c r="F376" s="188" t="s">
        <v>227</v>
      </c>
      <c r="G376" s="151" t="s">
        <v>4329</v>
      </c>
      <c r="H376" s="189" t="s">
        <v>4371</v>
      </c>
      <c r="I376" s="188"/>
      <c r="J376" s="190">
        <v>17727.88</v>
      </c>
      <c r="K376" s="190">
        <v>17373.322400000001</v>
      </c>
      <c r="L376" s="191">
        <v>0.02</v>
      </c>
      <c r="M376" s="188" t="s">
        <v>227</v>
      </c>
      <c r="N376" s="188" t="s">
        <v>4331</v>
      </c>
      <c r="O376" s="188" t="s">
        <v>881</v>
      </c>
      <c r="P376" s="188" t="s">
        <v>257</v>
      </c>
      <c r="Q376" s="188">
        <v>19.2</v>
      </c>
      <c r="R376" s="188" t="s">
        <v>348</v>
      </c>
      <c r="S376" s="188" t="s">
        <v>227</v>
      </c>
      <c r="T376" s="188" t="s">
        <v>260</v>
      </c>
      <c r="U376" s="188">
        <v>2</v>
      </c>
      <c r="V376" s="188" t="s">
        <v>4332</v>
      </c>
      <c r="W376" s="188">
        <v>23</v>
      </c>
      <c r="X376" s="188" t="s">
        <v>323</v>
      </c>
      <c r="Y376" s="188" t="s">
        <v>1107</v>
      </c>
      <c r="Z376" s="188" t="s">
        <v>263</v>
      </c>
      <c r="AA376" s="188" t="s">
        <v>260</v>
      </c>
      <c r="AB376" s="188"/>
      <c r="AC376" s="192" t="s">
        <v>265</v>
      </c>
      <c r="AD376" s="188" t="s">
        <v>289</v>
      </c>
      <c r="AE376" s="188" t="s">
        <v>290</v>
      </c>
      <c r="AF376" s="188" t="s">
        <v>4333</v>
      </c>
      <c r="AG376" s="188" t="s">
        <v>325</v>
      </c>
      <c r="AH376" s="188" t="s">
        <v>260</v>
      </c>
    </row>
    <row r="377" spans="1:34" ht="19.5" customHeight="1" x14ac:dyDescent="0.25">
      <c r="A377" s="187" t="s">
        <v>85</v>
      </c>
      <c r="B377" s="188" t="s">
        <v>86</v>
      </c>
      <c r="C377" s="150" t="s">
        <v>280</v>
      </c>
      <c r="D377" s="158" t="s">
        <v>4420</v>
      </c>
      <c r="E377" s="151" t="s">
        <v>4372</v>
      </c>
      <c r="F377" s="188" t="s">
        <v>227</v>
      </c>
      <c r="G377" s="151" t="s">
        <v>4329</v>
      </c>
      <c r="H377" s="189" t="s">
        <v>4373</v>
      </c>
      <c r="I377" s="188"/>
      <c r="J377" s="190">
        <v>11616.83</v>
      </c>
      <c r="K377" s="190">
        <v>11384.493399999999</v>
      </c>
      <c r="L377" s="191">
        <v>0.02</v>
      </c>
      <c r="M377" s="188" t="s">
        <v>227</v>
      </c>
      <c r="N377" s="188" t="s">
        <v>4331</v>
      </c>
      <c r="O377" s="188" t="s">
        <v>881</v>
      </c>
      <c r="P377" s="188" t="s">
        <v>257</v>
      </c>
      <c r="Q377" s="188">
        <v>19.2</v>
      </c>
      <c r="R377" s="188" t="s">
        <v>348</v>
      </c>
      <c r="S377" s="188" t="s">
        <v>227</v>
      </c>
      <c r="T377" s="188" t="s">
        <v>260</v>
      </c>
      <c r="U377" s="188">
        <v>2</v>
      </c>
      <c r="V377" s="188" t="s">
        <v>4332</v>
      </c>
      <c r="W377" s="188">
        <v>23</v>
      </c>
      <c r="X377" s="188" t="s">
        <v>323</v>
      </c>
      <c r="Y377" s="188" t="s">
        <v>1107</v>
      </c>
      <c r="Z377" s="188" t="s">
        <v>263</v>
      </c>
      <c r="AA377" s="188" t="s">
        <v>260</v>
      </c>
      <c r="AB377" s="188"/>
      <c r="AC377" s="192" t="s">
        <v>265</v>
      </c>
      <c r="AD377" s="188" t="s">
        <v>289</v>
      </c>
      <c r="AE377" s="188" t="s">
        <v>290</v>
      </c>
      <c r="AF377" s="188" t="s">
        <v>4333</v>
      </c>
      <c r="AG377" s="188" t="s">
        <v>325</v>
      </c>
      <c r="AH377" s="188" t="s">
        <v>260</v>
      </c>
    </row>
    <row r="378" spans="1:34" ht="19.5" customHeight="1" x14ac:dyDescent="0.3">
      <c r="A378" s="187" t="s">
        <v>85</v>
      </c>
      <c r="B378" s="188" t="s">
        <v>86</v>
      </c>
      <c r="C378" s="150" t="s">
        <v>252</v>
      </c>
      <c r="D378" s="158" t="s">
        <v>4326</v>
      </c>
      <c r="E378" s="151" t="s">
        <v>4374</v>
      </c>
      <c r="F378" s="188" t="s">
        <v>227</v>
      </c>
      <c r="G378" s="151" t="s">
        <v>4375</v>
      </c>
      <c r="H378" s="151" t="s">
        <v>4376</v>
      </c>
      <c r="I378" s="188"/>
      <c r="J378" s="190">
        <v>8819.51</v>
      </c>
      <c r="K378" s="190">
        <v>8643.1198000000004</v>
      </c>
      <c r="L378" s="191">
        <v>0.02</v>
      </c>
      <c r="M378" s="188" t="s">
        <v>227</v>
      </c>
      <c r="N378" s="188" t="s">
        <v>4331</v>
      </c>
      <c r="O378" s="188" t="s">
        <v>881</v>
      </c>
      <c r="P378" s="188" t="s">
        <v>257</v>
      </c>
      <c r="Q378" s="188">
        <v>19.2</v>
      </c>
      <c r="R378" s="188" t="s">
        <v>4377</v>
      </c>
      <c r="S378" s="188" t="s">
        <v>882</v>
      </c>
      <c r="T378" s="188" t="s">
        <v>260</v>
      </c>
      <c r="U378" s="188">
        <v>2</v>
      </c>
      <c r="V378" s="188" t="s">
        <v>261</v>
      </c>
      <c r="W378" s="188">
        <v>25</v>
      </c>
      <c r="X378" s="188" t="s">
        <v>883</v>
      </c>
      <c r="Y378" s="188" t="s">
        <v>260</v>
      </c>
      <c r="Z378" s="188" t="s">
        <v>263</v>
      </c>
      <c r="AA378" s="188" t="s">
        <v>260</v>
      </c>
      <c r="AB378" s="188" t="s">
        <v>227</v>
      </c>
      <c r="AC378" s="188" t="s">
        <v>265</v>
      </c>
      <c r="AD378" s="151" t="s">
        <v>266</v>
      </c>
      <c r="AE378" s="188" t="s">
        <v>884</v>
      </c>
      <c r="AF378" s="188" t="s">
        <v>268</v>
      </c>
      <c r="AG378" s="188" t="s">
        <v>279</v>
      </c>
      <c r="AH378" s="188" t="s">
        <v>269</v>
      </c>
    </row>
    <row r="379" spans="1:34" ht="19.5" customHeight="1" x14ac:dyDescent="0.3">
      <c r="A379" s="187" t="s">
        <v>85</v>
      </c>
      <c r="B379" s="188" t="s">
        <v>86</v>
      </c>
      <c r="C379" s="150" t="s">
        <v>252</v>
      </c>
      <c r="D379" s="158" t="s">
        <v>4326</v>
      </c>
      <c r="E379" s="151" t="s">
        <v>4378</v>
      </c>
      <c r="F379" s="188" t="s">
        <v>227</v>
      </c>
      <c r="G379" s="151" t="s">
        <v>4379</v>
      </c>
      <c r="H379" s="151" t="s">
        <v>4380</v>
      </c>
      <c r="I379" s="188"/>
      <c r="J379" s="190">
        <v>6845.68</v>
      </c>
      <c r="K379" s="190">
        <v>6708.7664000000004</v>
      </c>
      <c r="L379" s="191">
        <v>0.02</v>
      </c>
      <c r="M379" s="188" t="s">
        <v>227</v>
      </c>
      <c r="N379" s="188" t="s">
        <v>4331</v>
      </c>
      <c r="O379" s="188" t="s">
        <v>881</v>
      </c>
      <c r="P379" s="188" t="s">
        <v>257</v>
      </c>
      <c r="Q379" s="188">
        <v>19.2</v>
      </c>
      <c r="R379" s="188" t="s">
        <v>4377</v>
      </c>
      <c r="S379" s="188" t="s">
        <v>882</v>
      </c>
      <c r="T379" s="188" t="s">
        <v>260</v>
      </c>
      <c r="U379" s="188">
        <v>2</v>
      </c>
      <c r="V379" s="188" t="s">
        <v>261</v>
      </c>
      <c r="W379" s="188">
        <v>25</v>
      </c>
      <c r="X379" s="188" t="s">
        <v>883</v>
      </c>
      <c r="Y379" s="188" t="s">
        <v>260</v>
      </c>
      <c r="Z379" s="188" t="s">
        <v>263</v>
      </c>
      <c r="AA379" s="188" t="s">
        <v>260</v>
      </c>
      <c r="AB379" s="188" t="s">
        <v>227</v>
      </c>
      <c r="AC379" s="188" t="s">
        <v>265</v>
      </c>
      <c r="AD379" s="151" t="s">
        <v>266</v>
      </c>
      <c r="AE379" s="188" t="s">
        <v>884</v>
      </c>
      <c r="AF379" s="188" t="s">
        <v>268</v>
      </c>
      <c r="AG379" s="188" t="s">
        <v>279</v>
      </c>
      <c r="AH379" s="188" t="s">
        <v>269</v>
      </c>
    </row>
    <row r="380" spans="1:34" ht="19.5" customHeight="1" x14ac:dyDescent="0.3">
      <c r="A380" s="187" t="s">
        <v>85</v>
      </c>
      <c r="B380" s="188" t="s">
        <v>86</v>
      </c>
      <c r="C380" s="150" t="s">
        <v>252</v>
      </c>
      <c r="D380" s="158" t="s">
        <v>4326</v>
      </c>
      <c r="E380" s="151" t="s">
        <v>4381</v>
      </c>
      <c r="F380" s="188" t="s">
        <v>227</v>
      </c>
      <c r="G380" s="151" t="s">
        <v>4382</v>
      </c>
      <c r="H380" s="151" t="s">
        <v>4383</v>
      </c>
      <c r="I380" s="188"/>
      <c r="J380" s="190">
        <v>8161.89</v>
      </c>
      <c r="K380" s="190">
        <v>7998.6522000000004</v>
      </c>
      <c r="L380" s="191">
        <v>0.02</v>
      </c>
      <c r="M380" s="188" t="s">
        <v>227</v>
      </c>
      <c r="N380" s="188" t="s">
        <v>4331</v>
      </c>
      <c r="O380" s="188" t="s">
        <v>881</v>
      </c>
      <c r="P380" s="188" t="s">
        <v>257</v>
      </c>
      <c r="Q380" s="188">
        <v>9.6</v>
      </c>
      <c r="R380" s="188" t="s">
        <v>891</v>
      </c>
      <c r="S380" s="188" t="s">
        <v>882</v>
      </c>
      <c r="T380" s="188" t="s">
        <v>260</v>
      </c>
      <c r="U380" s="188">
        <v>2</v>
      </c>
      <c r="V380" s="188" t="s">
        <v>261</v>
      </c>
      <c r="W380" s="188">
        <v>25</v>
      </c>
      <c r="X380" s="188" t="s">
        <v>883</v>
      </c>
      <c r="Y380" s="188" t="s">
        <v>260</v>
      </c>
      <c r="Z380" s="188" t="s">
        <v>263</v>
      </c>
      <c r="AA380" s="188" t="s">
        <v>260</v>
      </c>
      <c r="AB380" s="188" t="s">
        <v>227</v>
      </c>
      <c r="AC380" s="188" t="s">
        <v>265</v>
      </c>
      <c r="AD380" s="151" t="s">
        <v>266</v>
      </c>
      <c r="AE380" s="188" t="s">
        <v>884</v>
      </c>
      <c r="AF380" s="188" t="s">
        <v>268</v>
      </c>
      <c r="AG380" s="188" t="s">
        <v>279</v>
      </c>
      <c r="AH380" s="188" t="s">
        <v>269</v>
      </c>
    </row>
    <row r="381" spans="1:34" ht="19.5" customHeight="1" x14ac:dyDescent="0.3">
      <c r="A381" s="187" t="s">
        <v>85</v>
      </c>
      <c r="B381" s="188" t="s">
        <v>86</v>
      </c>
      <c r="C381" s="150" t="s">
        <v>252</v>
      </c>
      <c r="D381" s="158" t="s">
        <v>4326</v>
      </c>
      <c r="E381" s="151" t="s">
        <v>4384</v>
      </c>
      <c r="F381" s="188" t="s">
        <v>227</v>
      </c>
      <c r="G381" s="151" t="s">
        <v>4385</v>
      </c>
      <c r="H381" s="151" t="s">
        <v>4386</v>
      </c>
      <c r="I381" s="188"/>
      <c r="J381" s="190">
        <v>6318.41</v>
      </c>
      <c r="K381" s="190">
        <v>6192.0418</v>
      </c>
      <c r="L381" s="191">
        <v>0.02</v>
      </c>
      <c r="M381" s="188" t="s">
        <v>227</v>
      </c>
      <c r="N381" s="188" t="s">
        <v>4331</v>
      </c>
      <c r="O381" s="188" t="s">
        <v>881</v>
      </c>
      <c r="P381" s="188" t="s">
        <v>257</v>
      </c>
      <c r="Q381" s="188">
        <v>9.6</v>
      </c>
      <c r="R381" s="188" t="s">
        <v>891</v>
      </c>
      <c r="S381" s="188" t="s">
        <v>882</v>
      </c>
      <c r="T381" s="188" t="s">
        <v>260</v>
      </c>
      <c r="U381" s="188">
        <v>2</v>
      </c>
      <c r="V381" s="188" t="s">
        <v>261</v>
      </c>
      <c r="W381" s="188">
        <v>25</v>
      </c>
      <c r="X381" s="188" t="s">
        <v>883</v>
      </c>
      <c r="Y381" s="188" t="s">
        <v>260</v>
      </c>
      <c r="Z381" s="188" t="s">
        <v>263</v>
      </c>
      <c r="AA381" s="188" t="s">
        <v>260</v>
      </c>
      <c r="AB381" s="188" t="s">
        <v>227</v>
      </c>
      <c r="AC381" s="188" t="s">
        <v>265</v>
      </c>
      <c r="AD381" s="151" t="s">
        <v>266</v>
      </c>
      <c r="AE381" s="188" t="s">
        <v>884</v>
      </c>
      <c r="AF381" s="188" t="s">
        <v>268</v>
      </c>
      <c r="AG381" s="188" t="s">
        <v>279</v>
      </c>
      <c r="AH381" s="188" t="s">
        <v>269</v>
      </c>
    </row>
    <row r="382" spans="1:34" ht="19.5" customHeight="1" x14ac:dyDescent="0.3">
      <c r="A382" s="187" t="s">
        <v>85</v>
      </c>
      <c r="B382" s="188" t="s">
        <v>86</v>
      </c>
      <c r="C382" s="150" t="s">
        <v>252</v>
      </c>
      <c r="D382" s="158" t="s">
        <v>4326</v>
      </c>
      <c r="E382" s="151" t="s">
        <v>4387</v>
      </c>
      <c r="F382" s="188" t="s">
        <v>227</v>
      </c>
      <c r="G382" s="151" t="s">
        <v>4388</v>
      </c>
      <c r="H382" s="151" t="s">
        <v>4389</v>
      </c>
      <c r="I382" s="188"/>
      <c r="J382" s="190">
        <v>7701.76</v>
      </c>
      <c r="K382" s="190">
        <v>7547.7248</v>
      </c>
      <c r="L382" s="191">
        <v>0.02</v>
      </c>
      <c r="M382" s="188" t="s">
        <v>227</v>
      </c>
      <c r="N382" s="188" t="s">
        <v>4331</v>
      </c>
      <c r="O382" s="188" t="s">
        <v>881</v>
      </c>
      <c r="P382" s="188" t="s">
        <v>257</v>
      </c>
      <c r="Q382" s="188">
        <v>7.6</v>
      </c>
      <c r="R382" s="188" t="s">
        <v>273</v>
      </c>
      <c r="S382" s="188" t="s">
        <v>882</v>
      </c>
      <c r="T382" s="188" t="s">
        <v>260</v>
      </c>
      <c r="U382" s="188">
        <v>2</v>
      </c>
      <c r="V382" s="188" t="s">
        <v>261</v>
      </c>
      <c r="W382" s="188">
        <v>25</v>
      </c>
      <c r="X382" s="188" t="s">
        <v>883</v>
      </c>
      <c r="Y382" s="188" t="s">
        <v>260</v>
      </c>
      <c r="Z382" s="188" t="s">
        <v>263</v>
      </c>
      <c r="AA382" s="188" t="s">
        <v>260</v>
      </c>
      <c r="AB382" s="188" t="s">
        <v>227</v>
      </c>
      <c r="AC382" s="188" t="s">
        <v>265</v>
      </c>
      <c r="AD382" s="151" t="s">
        <v>266</v>
      </c>
      <c r="AE382" s="188" t="s">
        <v>884</v>
      </c>
      <c r="AF382" s="188" t="s">
        <v>268</v>
      </c>
      <c r="AG382" s="188" t="s">
        <v>279</v>
      </c>
      <c r="AH382" s="188" t="s">
        <v>269</v>
      </c>
    </row>
    <row r="383" spans="1:34" ht="19.5" customHeight="1" x14ac:dyDescent="0.3">
      <c r="A383" s="187" t="s">
        <v>85</v>
      </c>
      <c r="B383" s="188" t="s">
        <v>86</v>
      </c>
      <c r="C383" s="150" t="s">
        <v>252</v>
      </c>
      <c r="D383" s="158" t="s">
        <v>4326</v>
      </c>
      <c r="E383" s="151" t="s">
        <v>4390</v>
      </c>
      <c r="F383" s="188" t="s">
        <v>227</v>
      </c>
      <c r="G383" s="151" t="s">
        <v>4391</v>
      </c>
      <c r="H383" s="151" t="s">
        <v>4392</v>
      </c>
      <c r="I383" s="188"/>
      <c r="J383" s="190">
        <v>5924.43</v>
      </c>
      <c r="K383" s="190">
        <v>5805.9414000000006</v>
      </c>
      <c r="L383" s="191">
        <v>0.02</v>
      </c>
      <c r="M383" s="188" t="s">
        <v>227</v>
      </c>
      <c r="N383" s="188" t="s">
        <v>4331</v>
      </c>
      <c r="O383" s="188" t="s">
        <v>881</v>
      </c>
      <c r="P383" s="188" t="s">
        <v>257</v>
      </c>
      <c r="Q383" s="188">
        <v>7.6</v>
      </c>
      <c r="R383" s="188" t="s">
        <v>273</v>
      </c>
      <c r="S383" s="188" t="s">
        <v>882</v>
      </c>
      <c r="T383" s="188" t="s">
        <v>260</v>
      </c>
      <c r="U383" s="188">
        <v>2</v>
      </c>
      <c r="V383" s="188" t="s">
        <v>261</v>
      </c>
      <c r="W383" s="188">
        <v>25</v>
      </c>
      <c r="X383" s="188" t="s">
        <v>883</v>
      </c>
      <c r="Y383" s="188" t="s">
        <v>260</v>
      </c>
      <c r="Z383" s="188" t="s">
        <v>263</v>
      </c>
      <c r="AA383" s="188" t="s">
        <v>260</v>
      </c>
      <c r="AB383" s="188" t="s">
        <v>227</v>
      </c>
      <c r="AC383" s="188" t="s">
        <v>265</v>
      </c>
      <c r="AD383" s="151" t="s">
        <v>266</v>
      </c>
      <c r="AE383" s="188" t="s">
        <v>884</v>
      </c>
      <c r="AF383" s="188" t="s">
        <v>268</v>
      </c>
      <c r="AG383" s="188" t="s">
        <v>279</v>
      </c>
      <c r="AH383" s="188" t="s">
        <v>269</v>
      </c>
    </row>
    <row r="384" spans="1:34" ht="19.5" customHeight="1" x14ac:dyDescent="0.25">
      <c r="A384" s="187" t="s">
        <v>85</v>
      </c>
      <c r="B384" s="188" t="s">
        <v>86</v>
      </c>
      <c r="C384" s="150" t="s">
        <v>280</v>
      </c>
      <c r="D384" s="158" t="s">
        <v>4420</v>
      </c>
      <c r="E384" s="151" t="s">
        <v>4393</v>
      </c>
      <c r="F384" s="188" t="s">
        <v>227</v>
      </c>
      <c r="G384" s="151" t="s">
        <v>4393</v>
      </c>
      <c r="H384" s="189" t="s">
        <v>4394</v>
      </c>
      <c r="I384" s="188"/>
      <c r="J384" s="190">
        <v>630.95000000000005</v>
      </c>
      <c r="K384" s="190">
        <v>618.33100000000002</v>
      </c>
      <c r="L384" s="191">
        <v>0.02</v>
      </c>
      <c r="M384" s="188" t="s">
        <v>227</v>
      </c>
      <c r="N384" s="188" t="s">
        <v>4331</v>
      </c>
      <c r="O384" s="188" t="s">
        <v>881</v>
      </c>
      <c r="P384" s="188" t="s">
        <v>257</v>
      </c>
      <c r="Q384" s="188">
        <v>19.2</v>
      </c>
      <c r="R384" s="188" t="s">
        <v>348</v>
      </c>
      <c r="S384" s="188" t="s">
        <v>227</v>
      </c>
      <c r="T384" s="188" t="s">
        <v>260</v>
      </c>
      <c r="U384" s="188">
        <v>2</v>
      </c>
      <c r="V384" s="188" t="s">
        <v>261</v>
      </c>
      <c r="W384" s="188">
        <v>23</v>
      </c>
      <c r="X384" s="188" t="s">
        <v>323</v>
      </c>
      <c r="Y384" s="188" t="s">
        <v>1107</v>
      </c>
      <c r="Z384" s="188" t="s">
        <v>263</v>
      </c>
      <c r="AA384" s="188" t="s">
        <v>260</v>
      </c>
      <c r="AB384" s="188"/>
      <c r="AC384" s="192" t="s">
        <v>265</v>
      </c>
      <c r="AD384" s="188" t="s">
        <v>266</v>
      </c>
      <c r="AE384" s="188" t="s">
        <v>290</v>
      </c>
      <c r="AF384" s="188" t="s">
        <v>4395</v>
      </c>
      <c r="AG384" s="188" t="s">
        <v>325</v>
      </c>
      <c r="AH384" s="188" t="s">
        <v>260</v>
      </c>
    </row>
    <row r="385" spans="1:34" ht="19.5" customHeight="1" x14ac:dyDescent="0.25">
      <c r="A385" s="187" t="s">
        <v>85</v>
      </c>
      <c r="B385" s="188" t="s">
        <v>86</v>
      </c>
      <c r="C385" s="150" t="s">
        <v>280</v>
      </c>
      <c r="D385" s="158" t="s">
        <v>4420</v>
      </c>
      <c r="E385" s="151" t="s">
        <v>4396</v>
      </c>
      <c r="F385" s="188" t="s">
        <v>227</v>
      </c>
      <c r="G385" s="151" t="s">
        <v>4396</v>
      </c>
      <c r="H385" s="189" t="s">
        <v>4397</v>
      </c>
      <c r="I385" s="188"/>
      <c r="J385" s="190">
        <v>422.61</v>
      </c>
      <c r="K385" s="190">
        <v>414.15780000000001</v>
      </c>
      <c r="L385" s="191">
        <v>0.02</v>
      </c>
      <c r="M385" s="188" t="s">
        <v>227</v>
      </c>
      <c r="N385" s="188" t="s">
        <v>4331</v>
      </c>
      <c r="O385" s="188" t="s">
        <v>881</v>
      </c>
      <c r="P385" s="188" t="s">
        <v>257</v>
      </c>
      <c r="Q385" s="188">
        <v>19.2</v>
      </c>
      <c r="R385" s="188" t="s">
        <v>348</v>
      </c>
      <c r="S385" s="188" t="s">
        <v>227</v>
      </c>
      <c r="T385" s="188" t="s">
        <v>260</v>
      </c>
      <c r="U385" s="188">
        <v>2</v>
      </c>
      <c r="V385" s="188" t="s">
        <v>261</v>
      </c>
      <c r="W385" s="188">
        <v>23</v>
      </c>
      <c r="X385" s="188" t="s">
        <v>323</v>
      </c>
      <c r="Y385" s="188" t="s">
        <v>1107</v>
      </c>
      <c r="Z385" s="188" t="s">
        <v>263</v>
      </c>
      <c r="AA385" s="188" t="s">
        <v>260</v>
      </c>
      <c r="AB385" s="188"/>
      <c r="AC385" s="192" t="s">
        <v>265</v>
      </c>
      <c r="AD385" s="188" t="s">
        <v>266</v>
      </c>
      <c r="AE385" s="188" t="s">
        <v>290</v>
      </c>
      <c r="AF385" s="188" t="s">
        <v>4398</v>
      </c>
      <c r="AG385" s="188" t="s">
        <v>325</v>
      </c>
      <c r="AH385" s="188" t="s">
        <v>260</v>
      </c>
    </row>
    <row r="386" spans="1:34" ht="19.5" customHeight="1" x14ac:dyDescent="0.3">
      <c r="A386" s="187" t="s">
        <v>85</v>
      </c>
      <c r="B386" s="188" t="s">
        <v>86</v>
      </c>
      <c r="C386" s="150" t="s">
        <v>2647</v>
      </c>
      <c r="D386" s="158" t="s">
        <v>4326</v>
      </c>
      <c r="E386" s="151" t="s">
        <v>4399</v>
      </c>
      <c r="F386" s="188" t="s">
        <v>227</v>
      </c>
      <c r="G386" s="151" t="s">
        <v>4400</v>
      </c>
      <c r="H386" s="189" t="s">
        <v>4401</v>
      </c>
      <c r="I386" s="188"/>
      <c r="J386" s="190">
        <v>449.27</v>
      </c>
      <c r="K386" s="190">
        <v>440.28459999999995</v>
      </c>
      <c r="L386" s="191">
        <v>0.02</v>
      </c>
      <c r="M386" s="188" t="s">
        <v>227</v>
      </c>
      <c r="N386" s="188" t="s">
        <v>4331</v>
      </c>
      <c r="O386" s="188" t="s">
        <v>881</v>
      </c>
      <c r="P386" s="188" t="s">
        <v>257</v>
      </c>
      <c r="Q386" s="188" t="s">
        <v>4402</v>
      </c>
      <c r="R386" s="188" t="s">
        <v>4403</v>
      </c>
      <c r="S386" s="188" t="s">
        <v>882</v>
      </c>
      <c r="T386" s="188" t="s">
        <v>260</v>
      </c>
      <c r="U386" s="188">
        <v>2</v>
      </c>
      <c r="V386" s="188" t="s">
        <v>261</v>
      </c>
      <c r="W386" s="188">
        <v>18</v>
      </c>
      <c r="X386" s="188" t="s">
        <v>1171</v>
      </c>
      <c r="Y386" s="188" t="s">
        <v>260</v>
      </c>
      <c r="Z386" s="188" t="s">
        <v>263</v>
      </c>
      <c r="AA386" s="188" t="s">
        <v>260</v>
      </c>
      <c r="AB386" s="188" t="s">
        <v>227</v>
      </c>
      <c r="AC386" s="188" t="s">
        <v>265</v>
      </c>
      <c r="AD386" s="188" t="s">
        <v>266</v>
      </c>
      <c r="AE386" s="188" t="s">
        <v>953</v>
      </c>
      <c r="AF386" s="188" t="s">
        <v>4395</v>
      </c>
      <c r="AG386" s="188" t="s">
        <v>325</v>
      </c>
      <c r="AH386" s="188" t="s">
        <v>269</v>
      </c>
    </row>
    <row r="387" spans="1:34" ht="19.5" customHeight="1" x14ac:dyDescent="0.3">
      <c r="A387" s="193" t="s">
        <v>85</v>
      </c>
      <c r="B387" s="194" t="s">
        <v>86</v>
      </c>
      <c r="C387" s="152" t="s">
        <v>2647</v>
      </c>
      <c r="D387" s="158" t="s">
        <v>4326</v>
      </c>
      <c r="E387" s="153" t="s">
        <v>4404</v>
      </c>
      <c r="F387" s="188" t="s">
        <v>227</v>
      </c>
      <c r="G387" s="153" t="s">
        <v>4405</v>
      </c>
      <c r="H387" s="195" t="s">
        <v>4406</v>
      </c>
      <c r="I387" s="194"/>
      <c r="J387" s="196">
        <v>311.02999999999997</v>
      </c>
      <c r="K387" s="190">
        <v>304.80939999999998</v>
      </c>
      <c r="L387" s="197">
        <v>0.02</v>
      </c>
      <c r="M387" s="194" t="s">
        <v>227</v>
      </c>
      <c r="N387" s="194" t="s">
        <v>4331</v>
      </c>
      <c r="O387" s="194" t="s">
        <v>881</v>
      </c>
      <c r="P387" s="188" t="s">
        <v>257</v>
      </c>
      <c r="Q387" s="188" t="s">
        <v>1170</v>
      </c>
      <c r="R387" s="188" t="s">
        <v>4403</v>
      </c>
      <c r="S387" s="188" t="s">
        <v>882</v>
      </c>
      <c r="T387" s="188" t="s">
        <v>260</v>
      </c>
      <c r="U387" s="188">
        <v>2</v>
      </c>
      <c r="V387" s="188" t="s">
        <v>261</v>
      </c>
      <c r="W387" s="188">
        <v>18</v>
      </c>
      <c r="X387" s="188" t="s">
        <v>1171</v>
      </c>
      <c r="Y387" s="188" t="s">
        <v>260</v>
      </c>
      <c r="Z387" s="188" t="s">
        <v>263</v>
      </c>
      <c r="AA387" s="188" t="s">
        <v>260</v>
      </c>
      <c r="AB387" s="188" t="s">
        <v>227</v>
      </c>
      <c r="AC387" s="188" t="s">
        <v>265</v>
      </c>
      <c r="AD387" s="188" t="s">
        <v>266</v>
      </c>
      <c r="AE387" s="188" t="s">
        <v>953</v>
      </c>
      <c r="AF387" s="188" t="s">
        <v>4398</v>
      </c>
      <c r="AG387" s="188" t="s">
        <v>325</v>
      </c>
      <c r="AH387" s="188" t="s">
        <v>269</v>
      </c>
    </row>
    <row r="388" spans="1:34" ht="19.5" customHeight="1" x14ac:dyDescent="0.3">
      <c r="A388" s="187" t="s">
        <v>85</v>
      </c>
      <c r="B388" s="188" t="s">
        <v>86</v>
      </c>
      <c r="C388" s="150" t="s">
        <v>2647</v>
      </c>
      <c r="D388" s="158" t="s">
        <v>4326</v>
      </c>
      <c r="E388" s="151" t="s">
        <v>4407</v>
      </c>
      <c r="F388" s="188" t="s">
        <v>227</v>
      </c>
      <c r="G388" s="151" t="s">
        <v>4408</v>
      </c>
      <c r="H388" s="189" t="s">
        <v>4409</v>
      </c>
      <c r="I388" s="188"/>
      <c r="J388" s="190">
        <v>549</v>
      </c>
      <c r="K388" s="190">
        <v>538.02</v>
      </c>
      <c r="L388" s="191">
        <v>0.02</v>
      </c>
      <c r="M388" s="188" t="s">
        <v>227</v>
      </c>
      <c r="N388" s="188" t="s">
        <v>4331</v>
      </c>
      <c r="O388" s="188" t="s">
        <v>881</v>
      </c>
      <c r="P388" s="188" t="s">
        <v>257</v>
      </c>
      <c r="Q388" s="188" t="s">
        <v>1190</v>
      </c>
      <c r="R388" s="188" t="s">
        <v>348</v>
      </c>
      <c r="S388" s="188" t="s">
        <v>882</v>
      </c>
      <c r="T388" s="188" t="s">
        <v>260</v>
      </c>
      <c r="U388" s="188">
        <v>2</v>
      </c>
      <c r="V388" s="188" t="s">
        <v>261</v>
      </c>
      <c r="W388" s="188">
        <v>18</v>
      </c>
      <c r="X388" s="188" t="s">
        <v>1171</v>
      </c>
      <c r="Y388" s="188" t="s">
        <v>260</v>
      </c>
      <c r="Z388" s="188" t="s">
        <v>263</v>
      </c>
      <c r="AA388" s="188" t="s">
        <v>260</v>
      </c>
      <c r="AB388" s="188" t="s">
        <v>227</v>
      </c>
      <c r="AC388" s="188" t="s">
        <v>265</v>
      </c>
      <c r="AD388" s="188" t="s">
        <v>266</v>
      </c>
      <c r="AE388" s="188" t="s">
        <v>953</v>
      </c>
      <c r="AF388" s="188" t="s">
        <v>4395</v>
      </c>
      <c r="AG388" s="188" t="s">
        <v>325</v>
      </c>
      <c r="AH388" s="188" t="s">
        <v>269</v>
      </c>
    </row>
    <row r="389" spans="1:34" ht="19.5" customHeight="1" x14ac:dyDescent="0.3">
      <c r="A389" s="187" t="s">
        <v>85</v>
      </c>
      <c r="B389" s="188" t="s">
        <v>86</v>
      </c>
      <c r="C389" s="150" t="s">
        <v>2647</v>
      </c>
      <c r="D389" s="158" t="s">
        <v>4326</v>
      </c>
      <c r="E389" s="151" t="s">
        <v>4410</v>
      </c>
      <c r="F389" s="188" t="s">
        <v>227</v>
      </c>
      <c r="G389" s="151" t="s">
        <v>4411</v>
      </c>
      <c r="H389" s="189" t="s">
        <v>4412</v>
      </c>
      <c r="I389" s="188"/>
      <c r="J389" s="190">
        <v>360.4</v>
      </c>
      <c r="K389" s="190">
        <v>353.19199999999995</v>
      </c>
      <c r="L389" s="191">
        <v>0.02</v>
      </c>
      <c r="M389" s="188" t="s">
        <v>227</v>
      </c>
      <c r="N389" s="188" t="s">
        <v>4331</v>
      </c>
      <c r="O389" s="188" t="s">
        <v>881</v>
      </c>
      <c r="P389" s="188" t="s">
        <v>257</v>
      </c>
      <c r="Q389" s="188" t="s">
        <v>1190</v>
      </c>
      <c r="R389" s="188" t="s">
        <v>348</v>
      </c>
      <c r="S389" s="188" t="s">
        <v>882</v>
      </c>
      <c r="T389" s="188" t="s">
        <v>260</v>
      </c>
      <c r="U389" s="188">
        <v>2</v>
      </c>
      <c r="V389" s="188" t="s">
        <v>261</v>
      </c>
      <c r="W389" s="188">
        <v>18</v>
      </c>
      <c r="X389" s="188" t="s">
        <v>1171</v>
      </c>
      <c r="Y389" s="188" t="s">
        <v>260</v>
      </c>
      <c r="Z389" s="188" t="s">
        <v>263</v>
      </c>
      <c r="AA389" s="188" t="s">
        <v>260</v>
      </c>
      <c r="AB389" s="188" t="s">
        <v>227</v>
      </c>
      <c r="AC389" s="188" t="s">
        <v>265</v>
      </c>
      <c r="AD389" s="188" t="s">
        <v>266</v>
      </c>
      <c r="AE389" s="188" t="s">
        <v>953</v>
      </c>
      <c r="AF389" s="188" t="s">
        <v>4398</v>
      </c>
      <c r="AG389" s="188" t="s">
        <v>325</v>
      </c>
      <c r="AH389" s="188" t="s">
        <v>269</v>
      </c>
    </row>
  </sheetData>
  <autoFilter ref="A1:AH389" xr:uid="{00000000-0009-0000-0000-000003000000}">
    <sortState xmlns:xlrd2="http://schemas.microsoft.com/office/spreadsheetml/2017/richdata2" ref="A2:AH314">
      <sortCondition ref="B1:B314"/>
    </sortState>
  </autoFilter>
  <dataValidations count="5">
    <dataValidation type="list" allowBlank="1" showErrorMessage="1" sqref="I76:I84" xr:uid="{00000000-0002-0000-0300-000000000000}">
      <formula1>unitOfIssue</formula1>
    </dataValidation>
    <dataValidation type="list" allowBlank="1" sqref="AH152:AH153" xr:uid="{00000000-0002-0000-0300-000001000000}">
      <formula1>"No,Yes - both,Just WEX,Just Voyager,No but roaming agreement with ChargePoint,No but working on it"</formula1>
    </dataValidation>
    <dataValidation type="list" allowBlank="1" showErrorMessage="1" sqref="I146:I153 I280:I310" xr:uid="{00000000-0002-0000-0300-000002000000}">
      <formula1>#REF!</formula1>
    </dataValidation>
    <dataValidation type="list" allowBlank="1" sqref="V146:V153" xr:uid="{00000000-0002-0000-0300-000003000000}">
      <formula1>"SAE J1772,CCS,Tesla,CHAdeMO,CCS &amp; CHAdeMO combo,Any,Other (please list)"</formula1>
    </dataValidation>
    <dataValidation type="list" allowBlank="1" sqref="T146:T151" xr:uid="{00000000-0002-0000-0300-000004000000}">
      <formula1>"Yes,No"</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G171"/>
  <sheetViews>
    <sheetView workbookViewId="0">
      <pane ySplit="1" topLeftCell="A2" activePane="bottomLeft" state="frozen"/>
      <selection pane="bottomLeft" activeCell="O162" sqref="O162"/>
    </sheetView>
  </sheetViews>
  <sheetFormatPr defaultColWidth="12.54296875" defaultRowHeight="15" customHeight="1" x14ac:dyDescent="0.25"/>
  <cols>
    <col min="1" max="1" width="16.453125" customWidth="1"/>
    <col min="2" max="2" width="37.453125" customWidth="1"/>
    <col min="3" max="3" width="22.81640625" bestFit="1" customWidth="1"/>
    <col min="4" max="4" width="48" customWidth="1"/>
    <col min="5" max="5" width="35.26953125" customWidth="1"/>
    <col min="6" max="6" width="24.7265625" customWidth="1"/>
    <col min="7" max="7" width="51.453125" customWidth="1"/>
    <col min="8" max="8" width="171.453125" customWidth="1"/>
    <col min="9" max="9" width="8.453125" customWidth="1"/>
    <col min="10" max="10" width="30.26953125" customWidth="1"/>
    <col min="11" max="11" width="21.453125" customWidth="1"/>
    <col min="12" max="12" width="24.453125" customWidth="1"/>
    <col min="13" max="13" width="30.453125" customWidth="1"/>
    <col min="14" max="14" width="17.453125" customWidth="1"/>
    <col min="15" max="15" width="47.453125" customWidth="1"/>
    <col min="16" max="16" width="17.453125" customWidth="1"/>
    <col min="17" max="17" width="16.453125" customWidth="1"/>
    <col min="18" max="18" width="28" customWidth="1"/>
    <col min="19" max="19" width="16.7265625" customWidth="1"/>
    <col min="20" max="20" width="14.453125" customWidth="1"/>
    <col min="21" max="21" width="26.453125" customWidth="1"/>
    <col min="22" max="22" width="18.453125" customWidth="1"/>
    <col min="23" max="23" width="44.7265625" customWidth="1"/>
    <col min="24" max="24" width="16.453125" customWidth="1"/>
    <col min="25" max="25" width="26.453125" customWidth="1"/>
    <col min="26" max="26" width="19.26953125" customWidth="1"/>
    <col min="27" max="27" width="57.7265625" customWidth="1"/>
    <col min="28" max="28" width="16.7265625" customWidth="1"/>
    <col min="29" max="29" width="16.26953125" customWidth="1"/>
    <col min="30" max="30" width="36.26953125" customWidth="1"/>
    <col min="31" max="31" width="29.26953125" customWidth="1"/>
    <col min="32" max="32" width="31" customWidth="1"/>
    <col min="33" max="33" width="25.453125" customWidth="1"/>
  </cols>
  <sheetData>
    <row r="1" spans="1:33" ht="26" x14ac:dyDescent="0.25">
      <c r="A1" s="39" t="s">
        <v>28</v>
      </c>
      <c r="B1" s="39" t="s">
        <v>29</v>
      </c>
      <c r="C1" s="39" t="s">
        <v>4314</v>
      </c>
      <c r="D1" s="39" t="s">
        <v>198</v>
      </c>
      <c r="E1" s="39" t="s">
        <v>199</v>
      </c>
      <c r="F1" s="39" t="s">
        <v>200</v>
      </c>
      <c r="G1" s="39" t="s">
        <v>201</v>
      </c>
      <c r="H1" s="39" t="s">
        <v>202</v>
      </c>
      <c r="I1" s="39" t="s">
        <v>203</v>
      </c>
      <c r="J1" s="40" t="s">
        <v>204</v>
      </c>
      <c r="K1" s="40" t="s">
        <v>205</v>
      </c>
      <c r="L1" s="39" t="s">
        <v>206</v>
      </c>
      <c r="M1" s="39" t="s">
        <v>207</v>
      </c>
      <c r="N1" s="39" t="s">
        <v>231</v>
      </c>
      <c r="O1" s="39" t="s">
        <v>1253</v>
      </c>
      <c r="P1" s="39" t="s">
        <v>233</v>
      </c>
      <c r="Q1" s="39" t="s">
        <v>234</v>
      </c>
      <c r="R1" s="39" t="s">
        <v>235</v>
      </c>
      <c r="S1" s="39" t="s">
        <v>236</v>
      </c>
      <c r="T1" s="39" t="s">
        <v>238</v>
      </c>
      <c r="U1" s="39" t="s">
        <v>239</v>
      </c>
      <c r="V1" s="39" t="s">
        <v>240</v>
      </c>
      <c r="W1" s="39" t="s">
        <v>241</v>
      </c>
      <c r="X1" s="39" t="s">
        <v>242</v>
      </c>
      <c r="Y1" s="39" t="s">
        <v>243</v>
      </c>
      <c r="Z1" s="39" t="s">
        <v>244</v>
      </c>
      <c r="AA1" s="39" t="s">
        <v>245</v>
      </c>
      <c r="AB1" s="39" t="s">
        <v>246</v>
      </c>
      <c r="AC1" s="39" t="s">
        <v>247</v>
      </c>
      <c r="AD1" s="39" t="s">
        <v>248</v>
      </c>
      <c r="AE1" s="39" t="s">
        <v>249</v>
      </c>
      <c r="AF1" s="39" t="s">
        <v>250</v>
      </c>
      <c r="AG1" s="39" t="s">
        <v>251</v>
      </c>
    </row>
    <row r="2" spans="1:33" ht="19.5" customHeight="1" x14ac:dyDescent="0.25">
      <c r="A2" s="20" t="s">
        <v>39</v>
      </c>
      <c r="B2" s="21" t="s">
        <v>40</v>
      </c>
      <c r="C2" s="21" t="s">
        <v>1254</v>
      </c>
      <c r="D2" s="140" t="s">
        <v>4324</v>
      </c>
      <c r="E2" s="21" t="s">
        <v>1255</v>
      </c>
      <c r="F2" s="21" t="s">
        <v>227</v>
      </c>
      <c r="G2" s="21" t="s">
        <v>1255</v>
      </c>
      <c r="H2" s="21" t="s">
        <v>1256</v>
      </c>
      <c r="I2" s="21" t="s">
        <v>213</v>
      </c>
      <c r="J2" s="41">
        <v>99856.93</v>
      </c>
      <c r="K2" s="41">
        <v>99856.93</v>
      </c>
      <c r="L2" s="42">
        <v>0</v>
      </c>
      <c r="M2" s="21" t="s">
        <v>227</v>
      </c>
      <c r="N2" s="43">
        <v>120</v>
      </c>
      <c r="O2" s="43" t="s">
        <v>1257</v>
      </c>
      <c r="P2" s="43" t="s">
        <v>257</v>
      </c>
      <c r="Q2" s="43">
        <v>150</v>
      </c>
      <c r="R2" s="43" t="s">
        <v>1258</v>
      </c>
      <c r="S2" s="43">
        <v>0.94</v>
      </c>
      <c r="T2" s="43">
        <v>1</v>
      </c>
      <c r="U2" s="43" t="s">
        <v>1259</v>
      </c>
      <c r="V2" s="43">
        <v>23</v>
      </c>
      <c r="W2" s="43" t="s">
        <v>1260</v>
      </c>
      <c r="X2" s="43" t="s">
        <v>260</v>
      </c>
      <c r="Y2" s="136" t="s">
        <v>756</v>
      </c>
      <c r="Z2" s="43" t="s">
        <v>260</v>
      </c>
      <c r="AA2" s="43" t="s">
        <v>1261</v>
      </c>
      <c r="AB2" s="43" t="s">
        <v>265</v>
      </c>
      <c r="AC2" s="43" t="s">
        <v>1262</v>
      </c>
      <c r="AD2" s="43" t="s">
        <v>1263</v>
      </c>
      <c r="AE2" s="43" t="s">
        <v>1264</v>
      </c>
      <c r="AF2" s="43" t="s">
        <v>227</v>
      </c>
      <c r="AG2" s="43" t="s">
        <v>265</v>
      </c>
    </row>
    <row r="3" spans="1:33" ht="19.5" customHeight="1" x14ac:dyDescent="0.25">
      <c r="A3" s="20" t="s">
        <v>39</v>
      </c>
      <c r="B3" s="21" t="s">
        <v>40</v>
      </c>
      <c r="C3" s="21" t="s">
        <v>252</v>
      </c>
      <c r="D3" s="140" t="s">
        <v>4324</v>
      </c>
      <c r="E3" s="21" t="s">
        <v>1265</v>
      </c>
      <c r="F3" s="21" t="s">
        <v>227</v>
      </c>
      <c r="G3" s="21" t="s">
        <v>1266</v>
      </c>
      <c r="H3" s="21" t="s">
        <v>1267</v>
      </c>
      <c r="I3" s="21" t="s">
        <v>213</v>
      </c>
      <c r="J3" s="41">
        <v>34831.230000000003</v>
      </c>
      <c r="K3" s="41">
        <v>34831.230000000003</v>
      </c>
      <c r="L3" s="42">
        <v>0</v>
      </c>
      <c r="M3" s="21" t="s">
        <v>227</v>
      </c>
      <c r="N3" s="43">
        <v>120</v>
      </c>
      <c r="O3" s="43" t="s">
        <v>1267</v>
      </c>
      <c r="P3" s="43" t="s">
        <v>257</v>
      </c>
      <c r="Q3" s="43">
        <v>350</v>
      </c>
      <c r="R3" s="43" t="s">
        <v>1268</v>
      </c>
      <c r="S3" s="43" t="s">
        <v>1269</v>
      </c>
      <c r="T3" s="43">
        <v>2</v>
      </c>
      <c r="U3" s="43" t="s">
        <v>1270</v>
      </c>
      <c r="V3" s="43" t="s">
        <v>1271</v>
      </c>
      <c r="W3" s="43" t="s">
        <v>1272</v>
      </c>
      <c r="X3" s="43" t="s">
        <v>260</v>
      </c>
      <c r="Y3" s="136" t="s">
        <v>756</v>
      </c>
      <c r="Z3" s="43" t="s">
        <v>260</v>
      </c>
      <c r="AA3" s="43" t="s">
        <v>264</v>
      </c>
      <c r="AB3" s="43" t="s">
        <v>265</v>
      </c>
      <c r="AC3" s="43" t="s">
        <v>1273</v>
      </c>
      <c r="AD3" s="43" t="s">
        <v>267</v>
      </c>
      <c r="AE3" s="43" t="s">
        <v>268</v>
      </c>
      <c r="AF3" s="43" t="s">
        <v>279</v>
      </c>
      <c r="AG3" s="43" t="s">
        <v>269</v>
      </c>
    </row>
    <row r="4" spans="1:33" ht="19.5" customHeight="1" x14ac:dyDescent="0.25">
      <c r="A4" s="20" t="s">
        <v>39</v>
      </c>
      <c r="B4" s="21" t="s">
        <v>40</v>
      </c>
      <c r="C4" s="21" t="s">
        <v>252</v>
      </c>
      <c r="D4" s="140" t="s">
        <v>4324</v>
      </c>
      <c r="E4" s="21" t="s">
        <v>1274</v>
      </c>
      <c r="F4" s="21" t="s">
        <v>227</v>
      </c>
      <c r="G4" s="21" t="s">
        <v>1275</v>
      </c>
      <c r="H4" s="21" t="s">
        <v>1276</v>
      </c>
      <c r="I4" s="21" t="s">
        <v>213</v>
      </c>
      <c r="J4" s="41">
        <v>52625</v>
      </c>
      <c r="K4" s="41">
        <v>52625</v>
      </c>
      <c r="L4" s="42">
        <v>0</v>
      </c>
      <c r="M4" s="21" t="s">
        <v>227</v>
      </c>
      <c r="N4" s="43">
        <v>120</v>
      </c>
      <c r="O4" s="43" t="s">
        <v>1277</v>
      </c>
      <c r="P4" s="43" t="s">
        <v>257</v>
      </c>
      <c r="Q4" s="43">
        <v>200</v>
      </c>
      <c r="R4" s="43" t="s">
        <v>1278</v>
      </c>
      <c r="S4" s="43" t="s">
        <v>1279</v>
      </c>
      <c r="T4" s="43">
        <v>2</v>
      </c>
      <c r="U4" s="43" t="s">
        <v>227</v>
      </c>
      <c r="V4" s="43" t="s">
        <v>227</v>
      </c>
      <c r="W4" s="43" t="s">
        <v>227</v>
      </c>
      <c r="X4" s="43" t="s">
        <v>260</v>
      </c>
      <c r="Y4" s="136" t="s">
        <v>756</v>
      </c>
      <c r="Z4" s="43" t="s">
        <v>260</v>
      </c>
      <c r="AA4" s="43" t="s">
        <v>264</v>
      </c>
      <c r="AB4" s="43" t="s">
        <v>265</v>
      </c>
      <c r="AC4" s="43" t="s">
        <v>1273</v>
      </c>
      <c r="AD4" s="43" t="s">
        <v>267</v>
      </c>
      <c r="AE4" s="43" t="s">
        <v>268</v>
      </c>
      <c r="AF4" s="43" t="s">
        <v>227</v>
      </c>
      <c r="AG4" s="43" t="s">
        <v>227</v>
      </c>
    </row>
    <row r="5" spans="1:33" ht="19.5" customHeight="1" x14ac:dyDescent="0.25">
      <c r="A5" s="20" t="s">
        <v>51</v>
      </c>
      <c r="B5" s="21" t="s">
        <v>52</v>
      </c>
      <c r="C5" s="21" t="s">
        <v>280</v>
      </c>
      <c r="D5" s="140" t="s">
        <v>4322</v>
      </c>
      <c r="E5" s="21" t="s">
        <v>1280</v>
      </c>
      <c r="F5" s="21" t="s">
        <v>227</v>
      </c>
      <c r="G5" s="21" t="s">
        <v>1280</v>
      </c>
      <c r="H5" s="21" t="s">
        <v>1281</v>
      </c>
      <c r="I5" s="21" t="s">
        <v>213</v>
      </c>
      <c r="J5" s="41">
        <v>40564.230000000003</v>
      </c>
      <c r="K5" s="41">
        <v>39055.24</v>
      </c>
      <c r="L5" s="44">
        <v>3.7199999999999997E-2</v>
      </c>
      <c r="M5" s="21" t="s">
        <v>227</v>
      </c>
      <c r="N5" s="43" t="s">
        <v>1282</v>
      </c>
      <c r="O5" s="43" t="s">
        <v>1283</v>
      </c>
      <c r="P5" s="43" t="s">
        <v>257</v>
      </c>
      <c r="Q5" s="43" t="s">
        <v>347</v>
      </c>
      <c r="R5" s="43" t="s">
        <v>348</v>
      </c>
      <c r="S5" s="43" t="s">
        <v>349</v>
      </c>
      <c r="T5" s="43">
        <v>2</v>
      </c>
      <c r="U5" s="43" t="s">
        <v>1284</v>
      </c>
      <c r="V5" s="43">
        <v>14</v>
      </c>
      <c r="W5" s="43" t="s">
        <v>435</v>
      </c>
      <c r="X5" s="43" t="s">
        <v>260</v>
      </c>
      <c r="Y5" s="43" t="s">
        <v>263</v>
      </c>
      <c r="Z5" s="43" t="s">
        <v>260</v>
      </c>
      <c r="AA5" s="43" t="s">
        <v>1285</v>
      </c>
      <c r="AB5" s="43" t="s">
        <v>351</v>
      </c>
      <c r="AC5" s="43" t="s">
        <v>352</v>
      </c>
      <c r="AD5" s="43" t="s">
        <v>1286</v>
      </c>
      <c r="AE5" s="43" t="s">
        <v>291</v>
      </c>
      <c r="AF5" s="43" t="s">
        <v>325</v>
      </c>
      <c r="AG5" s="43" t="s">
        <v>260</v>
      </c>
    </row>
    <row r="6" spans="1:33" ht="19.5" customHeight="1" x14ac:dyDescent="0.25">
      <c r="A6" s="21" t="s">
        <v>51</v>
      </c>
      <c r="B6" s="21" t="s">
        <v>52</v>
      </c>
      <c r="C6" s="21" t="s">
        <v>280</v>
      </c>
      <c r="D6" s="140" t="s">
        <v>4322</v>
      </c>
      <c r="E6" s="21" t="s">
        <v>1287</v>
      </c>
      <c r="F6" s="21" t="s">
        <v>227</v>
      </c>
      <c r="G6" s="21" t="s">
        <v>1287</v>
      </c>
      <c r="H6" s="21" t="s">
        <v>1288</v>
      </c>
      <c r="I6" s="21" t="s">
        <v>213</v>
      </c>
      <c r="J6" s="41">
        <v>16988.55</v>
      </c>
      <c r="K6" s="41">
        <f t="shared" ref="K6:K18" si="0">J6*(1-L6)</f>
        <v>16356.575939999999</v>
      </c>
      <c r="L6" s="44">
        <v>3.7199999999999997E-2</v>
      </c>
      <c r="M6" s="21" t="s">
        <v>227</v>
      </c>
      <c r="N6" s="43" t="s">
        <v>1282</v>
      </c>
      <c r="O6" s="43" t="s">
        <v>350</v>
      </c>
      <c r="P6" s="43" t="s">
        <v>257</v>
      </c>
      <c r="Q6" s="43" t="s">
        <v>1289</v>
      </c>
      <c r="R6" s="43" t="s">
        <v>1290</v>
      </c>
      <c r="S6" s="43" t="s">
        <v>349</v>
      </c>
      <c r="T6" s="43">
        <v>2</v>
      </c>
      <c r="U6" s="43" t="s">
        <v>350</v>
      </c>
      <c r="V6" s="43" t="s">
        <v>1291</v>
      </c>
      <c r="W6" s="43" t="s">
        <v>323</v>
      </c>
      <c r="X6" s="43" t="s">
        <v>260</v>
      </c>
      <c r="Y6" s="43" t="s">
        <v>263</v>
      </c>
      <c r="Z6" s="43" t="s">
        <v>260</v>
      </c>
      <c r="AA6" s="43"/>
      <c r="AB6" s="43" t="s">
        <v>351</v>
      </c>
      <c r="AC6" s="43" t="s">
        <v>352</v>
      </c>
      <c r="AD6" s="43" t="s">
        <v>1286</v>
      </c>
      <c r="AE6" s="43" t="s">
        <v>291</v>
      </c>
      <c r="AF6" s="43" t="s">
        <v>325</v>
      </c>
      <c r="AG6" s="43" t="s">
        <v>260</v>
      </c>
    </row>
    <row r="7" spans="1:33" ht="19.5" customHeight="1" x14ac:dyDescent="0.25">
      <c r="A7" s="21" t="s">
        <v>51</v>
      </c>
      <c r="B7" s="21" t="s">
        <v>52</v>
      </c>
      <c r="C7" s="21" t="s">
        <v>280</v>
      </c>
      <c r="D7" s="140" t="s">
        <v>4322</v>
      </c>
      <c r="E7" s="21" t="s">
        <v>1292</v>
      </c>
      <c r="F7" s="21" t="s">
        <v>227</v>
      </c>
      <c r="G7" s="21" t="s">
        <v>1292</v>
      </c>
      <c r="H7" s="21" t="s">
        <v>1293</v>
      </c>
      <c r="I7" s="21" t="s">
        <v>213</v>
      </c>
      <c r="J7" s="41">
        <v>21874.62</v>
      </c>
      <c r="K7" s="41">
        <f t="shared" si="0"/>
        <v>21060.884136000001</v>
      </c>
      <c r="L7" s="44">
        <v>3.7199999999999997E-2</v>
      </c>
      <c r="M7" s="21" t="s">
        <v>227</v>
      </c>
      <c r="N7" s="43" t="s">
        <v>1282</v>
      </c>
      <c r="O7" s="43" t="s">
        <v>350</v>
      </c>
      <c r="P7" s="43" t="s">
        <v>257</v>
      </c>
      <c r="Q7" s="43" t="s">
        <v>1289</v>
      </c>
      <c r="R7" s="43" t="s">
        <v>1290</v>
      </c>
      <c r="S7" s="43" t="s">
        <v>349</v>
      </c>
      <c r="T7" s="43">
        <v>2</v>
      </c>
      <c r="U7" s="43" t="s">
        <v>350</v>
      </c>
      <c r="V7" s="43" t="s">
        <v>1291</v>
      </c>
      <c r="W7" s="43" t="s">
        <v>323</v>
      </c>
      <c r="X7" s="43" t="s">
        <v>260</v>
      </c>
      <c r="Y7" s="43" t="s">
        <v>263</v>
      </c>
      <c r="Z7" s="43" t="s">
        <v>260</v>
      </c>
      <c r="AA7" s="43"/>
      <c r="AB7" s="43" t="s">
        <v>351</v>
      </c>
      <c r="AC7" s="43" t="s">
        <v>352</v>
      </c>
      <c r="AD7" s="43" t="s">
        <v>1286</v>
      </c>
      <c r="AE7" s="43" t="s">
        <v>291</v>
      </c>
      <c r="AF7" s="43" t="s">
        <v>325</v>
      </c>
      <c r="AG7" s="43" t="s">
        <v>260</v>
      </c>
    </row>
    <row r="8" spans="1:33" ht="19.5" customHeight="1" x14ac:dyDescent="0.25">
      <c r="A8" s="21" t="s">
        <v>51</v>
      </c>
      <c r="B8" s="21" t="s">
        <v>52</v>
      </c>
      <c r="C8" s="21" t="s">
        <v>280</v>
      </c>
      <c r="D8" s="140" t="s">
        <v>4322</v>
      </c>
      <c r="E8" s="21" t="s">
        <v>1294</v>
      </c>
      <c r="F8" s="21" t="s">
        <v>227</v>
      </c>
      <c r="G8" s="21" t="s">
        <v>1294</v>
      </c>
      <c r="H8" s="21" t="s">
        <v>1295</v>
      </c>
      <c r="I8" s="21" t="s">
        <v>213</v>
      </c>
      <c r="J8" s="41">
        <v>21874.62</v>
      </c>
      <c r="K8" s="41">
        <f t="shared" si="0"/>
        <v>21060.884136000001</v>
      </c>
      <c r="L8" s="44">
        <v>3.7199999999999997E-2</v>
      </c>
      <c r="M8" s="21" t="s">
        <v>227</v>
      </c>
      <c r="N8" s="43" t="s">
        <v>1282</v>
      </c>
      <c r="O8" s="43" t="s">
        <v>350</v>
      </c>
      <c r="P8" s="43" t="s">
        <v>257</v>
      </c>
      <c r="Q8" s="43" t="s">
        <v>1289</v>
      </c>
      <c r="R8" s="43" t="s">
        <v>1290</v>
      </c>
      <c r="S8" s="43" t="s">
        <v>349</v>
      </c>
      <c r="T8" s="43">
        <v>2</v>
      </c>
      <c r="U8" s="43" t="s">
        <v>350</v>
      </c>
      <c r="V8" s="43" t="s">
        <v>1291</v>
      </c>
      <c r="W8" s="43" t="s">
        <v>323</v>
      </c>
      <c r="X8" s="43" t="s">
        <v>260</v>
      </c>
      <c r="Y8" s="43" t="s">
        <v>263</v>
      </c>
      <c r="Z8" s="43" t="s">
        <v>260</v>
      </c>
      <c r="AA8" s="43"/>
      <c r="AB8" s="43" t="s">
        <v>351</v>
      </c>
      <c r="AC8" s="43" t="s">
        <v>352</v>
      </c>
      <c r="AD8" s="43" t="s">
        <v>1286</v>
      </c>
      <c r="AE8" s="43" t="s">
        <v>291</v>
      </c>
      <c r="AF8" s="43" t="s">
        <v>325</v>
      </c>
      <c r="AG8" s="43" t="s">
        <v>260</v>
      </c>
    </row>
    <row r="9" spans="1:33" ht="19.5" customHeight="1" x14ac:dyDescent="0.25">
      <c r="A9" s="21" t="s">
        <v>51</v>
      </c>
      <c r="B9" s="21" t="s">
        <v>52</v>
      </c>
      <c r="C9" s="21" t="s">
        <v>280</v>
      </c>
      <c r="D9" s="140" t="s">
        <v>4322</v>
      </c>
      <c r="E9" s="21" t="s">
        <v>1296</v>
      </c>
      <c r="F9" s="21" t="s">
        <v>227</v>
      </c>
      <c r="G9" s="21" t="s">
        <v>1296</v>
      </c>
      <c r="H9" s="21" t="s">
        <v>1297</v>
      </c>
      <c r="I9" s="21" t="s">
        <v>213</v>
      </c>
      <c r="J9" s="41">
        <v>21874.62</v>
      </c>
      <c r="K9" s="41">
        <f t="shared" si="0"/>
        <v>21060.884136000001</v>
      </c>
      <c r="L9" s="44">
        <v>3.7199999999999997E-2</v>
      </c>
      <c r="M9" s="21" t="s">
        <v>227</v>
      </c>
      <c r="N9" s="43" t="s">
        <v>1282</v>
      </c>
      <c r="O9" s="43" t="s">
        <v>350</v>
      </c>
      <c r="P9" s="43" t="s">
        <v>257</v>
      </c>
      <c r="Q9" s="43" t="s">
        <v>1289</v>
      </c>
      <c r="R9" s="43" t="s">
        <v>1290</v>
      </c>
      <c r="S9" s="43" t="s">
        <v>349</v>
      </c>
      <c r="T9" s="43">
        <v>2</v>
      </c>
      <c r="U9" s="43" t="s">
        <v>350</v>
      </c>
      <c r="V9" s="43" t="s">
        <v>1291</v>
      </c>
      <c r="W9" s="43" t="s">
        <v>323</v>
      </c>
      <c r="X9" s="43" t="s">
        <v>260</v>
      </c>
      <c r="Y9" s="43" t="s">
        <v>263</v>
      </c>
      <c r="Z9" s="43" t="s">
        <v>260</v>
      </c>
      <c r="AA9" s="43"/>
      <c r="AB9" s="43" t="s">
        <v>351</v>
      </c>
      <c r="AC9" s="43" t="s">
        <v>352</v>
      </c>
      <c r="AD9" s="43" t="s">
        <v>1286</v>
      </c>
      <c r="AE9" s="43" t="s">
        <v>291</v>
      </c>
      <c r="AF9" s="43" t="s">
        <v>325</v>
      </c>
      <c r="AG9" s="43" t="s">
        <v>260</v>
      </c>
    </row>
    <row r="10" spans="1:33" ht="19.5" customHeight="1" x14ac:dyDescent="0.25">
      <c r="A10" s="21" t="s">
        <v>51</v>
      </c>
      <c r="B10" s="21" t="s">
        <v>52</v>
      </c>
      <c r="C10" s="21" t="s">
        <v>280</v>
      </c>
      <c r="D10" s="140" t="s">
        <v>4322</v>
      </c>
      <c r="E10" s="21" t="s">
        <v>1298</v>
      </c>
      <c r="F10" s="21" t="s">
        <v>227</v>
      </c>
      <c r="G10" s="21" t="s">
        <v>1298</v>
      </c>
      <c r="H10" s="21" t="s">
        <v>1299</v>
      </c>
      <c r="I10" s="21" t="s">
        <v>213</v>
      </c>
      <c r="J10" s="41">
        <v>21874.62</v>
      </c>
      <c r="K10" s="41">
        <f t="shared" si="0"/>
        <v>21060.884136000001</v>
      </c>
      <c r="L10" s="44">
        <v>3.7199999999999997E-2</v>
      </c>
      <c r="M10" s="21" t="s">
        <v>227</v>
      </c>
      <c r="N10" s="43" t="s">
        <v>1282</v>
      </c>
      <c r="O10" s="43" t="s">
        <v>350</v>
      </c>
      <c r="P10" s="43" t="s">
        <v>257</v>
      </c>
      <c r="Q10" s="43" t="s">
        <v>1289</v>
      </c>
      <c r="R10" s="43" t="s">
        <v>1290</v>
      </c>
      <c r="S10" s="43" t="s">
        <v>349</v>
      </c>
      <c r="T10" s="43">
        <v>2</v>
      </c>
      <c r="U10" s="43" t="s">
        <v>350</v>
      </c>
      <c r="V10" s="43" t="s">
        <v>1291</v>
      </c>
      <c r="W10" s="43" t="s">
        <v>323</v>
      </c>
      <c r="X10" s="43" t="s">
        <v>260</v>
      </c>
      <c r="Y10" s="43" t="s">
        <v>263</v>
      </c>
      <c r="Z10" s="43" t="s">
        <v>260</v>
      </c>
      <c r="AA10" s="43"/>
      <c r="AB10" s="43" t="s">
        <v>351</v>
      </c>
      <c r="AC10" s="43" t="s">
        <v>352</v>
      </c>
      <c r="AD10" s="43" t="s">
        <v>1286</v>
      </c>
      <c r="AE10" s="43" t="s">
        <v>291</v>
      </c>
      <c r="AF10" s="43" t="s">
        <v>325</v>
      </c>
      <c r="AG10" s="43" t="s">
        <v>260</v>
      </c>
    </row>
    <row r="11" spans="1:33" ht="19.5" customHeight="1" x14ac:dyDescent="0.25">
      <c r="A11" s="21" t="s">
        <v>51</v>
      </c>
      <c r="B11" s="21" t="s">
        <v>52</v>
      </c>
      <c r="C11" s="21" t="s">
        <v>280</v>
      </c>
      <c r="D11" s="140" t="s">
        <v>4322</v>
      </c>
      <c r="E11" s="21" t="s">
        <v>1300</v>
      </c>
      <c r="F11" s="21" t="s">
        <v>227</v>
      </c>
      <c r="G11" s="21" t="s">
        <v>1300</v>
      </c>
      <c r="H11" s="21" t="s">
        <v>1301</v>
      </c>
      <c r="I11" s="21" t="s">
        <v>213</v>
      </c>
      <c r="J11" s="41">
        <v>26276.39</v>
      </c>
      <c r="K11" s="41">
        <f t="shared" si="0"/>
        <v>25298.908292</v>
      </c>
      <c r="L11" s="44">
        <v>3.7199999999999997E-2</v>
      </c>
      <c r="M11" s="21" t="s">
        <v>227</v>
      </c>
      <c r="N11" s="43" t="s">
        <v>1282</v>
      </c>
      <c r="O11" s="43" t="s">
        <v>350</v>
      </c>
      <c r="P11" s="43" t="s">
        <v>257</v>
      </c>
      <c r="Q11" s="43" t="s">
        <v>1289</v>
      </c>
      <c r="R11" s="43" t="s">
        <v>1290</v>
      </c>
      <c r="S11" s="43" t="s">
        <v>349</v>
      </c>
      <c r="T11" s="43">
        <v>2</v>
      </c>
      <c r="U11" s="43" t="s">
        <v>350</v>
      </c>
      <c r="V11" s="43" t="s">
        <v>1291</v>
      </c>
      <c r="W11" s="43" t="s">
        <v>323</v>
      </c>
      <c r="X11" s="43" t="s">
        <v>260</v>
      </c>
      <c r="Y11" s="43" t="s">
        <v>263</v>
      </c>
      <c r="Z11" s="43" t="s">
        <v>260</v>
      </c>
      <c r="AA11" s="43"/>
      <c r="AB11" s="43" t="s">
        <v>351</v>
      </c>
      <c r="AC11" s="43" t="s">
        <v>352</v>
      </c>
      <c r="AD11" s="43" t="s">
        <v>1286</v>
      </c>
      <c r="AE11" s="43" t="s">
        <v>291</v>
      </c>
      <c r="AF11" s="43" t="s">
        <v>325</v>
      </c>
      <c r="AG11" s="43" t="s">
        <v>260</v>
      </c>
    </row>
    <row r="12" spans="1:33" ht="19.5" customHeight="1" x14ac:dyDescent="0.25">
      <c r="A12" s="21" t="s">
        <v>51</v>
      </c>
      <c r="B12" s="21" t="s">
        <v>52</v>
      </c>
      <c r="C12" s="21" t="s">
        <v>280</v>
      </c>
      <c r="D12" s="140" t="s">
        <v>4322</v>
      </c>
      <c r="E12" s="21" t="s">
        <v>1302</v>
      </c>
      <c r="F12" s="21" t="s">
        <v>227</v>
      </c>
      <c r="G12" s="21" t="s">
        <v>1302</v>
      </c>
      <c r="H12" s="21" t="s">
        <v>1303</v>
      </c>
      <c r="I12" s="21" t="s">
        <v>213</v>
      </c>
      <c r="J12" s="41">
        <v>26276.39</v>
      </c>
      <c r="K12" s="41">
        <f t="shared" si="0"/>
        <v>25298.908292</v>
      </c>
      <c r="L12" s="44">
        <v>3.7199999999999997E-2</v>
      </c>
      <c r="M12" s="21" t="s">
        <v>227</v>
      </c>
      <c r="N12" s="43" t="s">
        <v>1282</v>
      </c>
      <c r="O12" s="43" t="s">
        <v>350</v>
      </c>
      <c r="P12" s="43" t="s">
        <v>257</v>
      </c>
      <c r="Q12" s="43" t="s">
        <v>1289</v>
      </c>
      <c r="R12" s="43" t="s">
        <v>1290</v>
      </c>
      <c r="S12" s="43" t="s">
        <v>349</v>
      </c>
      <c r="T12" s="43">
        <v>2</v>
      </c>
      <c r="U12" s="43" t="s">
        <v>350</v>
      </c>
      <c r="V12" s="43" t="s">
        <v>1291</v>
      </c>
      <c r="W12" s="43" t="s">
        <v>323</v>
      </c>
      <c r="X12" s="43" t="s">
        <v>260</v>
      </c>
      <c r="Y12" s="43" t="s">
        <v>263</v>
      </c>
      <c r="Z12" s="43" t="s">
        <v>260</v>
      </c>
      <c r="AA12" s="43"/>
      <c r="AB12" s="43" t="s">
        <v>351</v>
      </c>
      <c r="AC12" s="43" t="s">
        <v>352</v>
      </c>
      <c r="AD12" s="43" t="s">
        <v>1286</v>
      </c>
      <c r="AE12" s="43" t="s">
        <v>291</v>
      </c>
      <c r="AF12" s="43" t="s">
        <v>325</v>
      </c>
      <c r="AG12" s="43" t="s">
        <v>260</v>
      </c>
    </row>
    <row r="13" spans="1:33" ht="19.5" customHeight="1" x14ac:dyDescent="0.25">
      <c r="A13" s="21" t="s">
        <v>51</v>
      </c>
      <c r="B13" s="21" t="s">
        <v>52</v>
      </c>
      <c r="C13" s="21" t="s">
        <v>280</v>
      </c>
      <c r="D13" s="140" t="s">
        <v>4322</v>
      </c>
      <c r="E13" s="21" t="s">
        <v>1304</v>
      </c>
      <c r="F13" s="21" t="s">
        <v>227</v>
      </c>
      <c r="G13" s="21" t="s">
        <v>1304</v>
      </c>
      <c r="H13" s="21" t="s">
        <v>1305</v>
      </c>
      <c r="I13" s="21" t="s">
        <v>213</v>
      </c>
      <c r="J13" s="41">
        <v>26276.39</v>
      </c>
      <c r="K13" s="41">
        <f t="shared" si="0"/>
        <v>25298.908292</v>
      </c>
      <c r="L13" s="44">
        <v>3.7199999999999997E-2</v>
      </c>
      <c r="M13" s="21" t="s">
        <v>227</v>
      </c>
      <c r="N13" s="43" t="s">
        <v>1282</v>
      </c>
      <c r="O13" s="43" t="s">
        <v>350</v>
      </c>
      <c r="P13" s="43" t="s">
        <v>257</v>
      </c>
      <c r="Q13" s="43" t="s">
        <v>1289</v>
      </c>
      <c r="R13" s="43" t="s">
        <v>1290</v>
      </c>
      <c r="S13" s="43" t="s">
        <v>349</v>
      </c>
      <c r="T13" s="43">
        <v>2</v>
      </c>
      <c r="U13" s="43" t="s">
        <v>350</v>
      </c>
      <c r="V13" s="43" t="s">
        <v>1291</v>
      </c>
      <c r="W13" s="43" t="s">
        <v>323</v>
      </c>
      <c r="X13" s="43" t="s">
        <v>260</v>
      </c>
      <c r="Y13" s="43" t="s">
        <v>263</v>
      </c>
      <c r="Z13" s="43" t="s">
        <v>260</v>
      </c>
      <c r="AA13" s="43"/>
      <c r="AB13" s="43" t="s">
        <v>351</v>
      </c>
      <c r="AC13" s="43" t="s">
        <v>352</v>
      </c>
      <c r="AD13" s="43" t="s">
        <v>1286</v>
      </c>
      <c r="AE13" s="43" t="s">
        <v>291</v>
      </c>
      <c r="AF13" s="43" t="s">
        <v>325</v>
      </c>
      <c r="AG13" s="43" t="s">
        <v>260</v>
      </c>
    </row>
    <row r="14" spans="1:33" ht="19.5" customHeight="1" x14ac:dyDescent="0.25">
      <c r="A14" s="21" t="s">
        <v>51</v>
      </c>
      <c r="B14" s="21" t="s">
        <v>52</v>
      </c>
      <c r="C14" s="21" t="s">
        <v>280</v>
      </c>
      <c r="D14" s="140" t="s">
        <v>4322</v>
      </c>
      <c r="E14" s="21" t="s">
        <v>1306</v>
      </c>
      <c r="F14" s="21" t="s">
        <v>227</v>
      </c>
      <c r="G14" s="21" t="s">
        <v>345</v>
      </c>
      <c r="H14" s="21" t="s">
        <v>1307</v>
      </c>
      <c r="I14" s="21" t="s">
        <v>213</v>
      </c>
      <c r="J14" s="41">
        <v>49867.61</v>
      </c>
      <c r="K14" s="41">
        <f t="shared" si="0"/>
        <v>48012.534908000001</v>
      </c>
      <c r="L14" s="44">
        <v>3.7199999999999997E-2</v>
      </c>
      <c r="M14" s="21" t="s">
        <v>227</v>
      </c>
      <c r="N14" s="43" t="s">
        <v>1282</v>
      </c>
      <c r="O14" s="43" t="s">
        <v>350</v>
      </c>
      <c r="P14" s="43" t="s">
        <v>257</v>
      </c>
      <c r="Q14" s="43" t="s">
        <v>347</v>
      </c>
      <c r="R14" s="43" t="s">
        <v>348</v>
      </c>
      <c r="S14" s="43" t="s">
        <v>349</v>
      </c>
      <c r="T14" s="43">
        <v>2</v>
      </c>
      <c r="U14" s="43" t="s">
        <v>350</v>
      </c>
      <c r="V14" s="43" t="s">
        <v>365</v>
      </c>
      <c r="W14" s="43" t="s">
        <v>323</v>
      </c>
      <c r="X14" s="43" t="s">
        <v>260</v>
      </c>
      <c r="Y14" s="43" t="s">
        <v>263</v>
      </c>
      <c r="Z14" s="43" t="s">
        <v>260</v>
      </c>
      <c r="AA14" s="43"/>
      <c r="AB14" s="43" t="s">
        <v>351</v>
      </c>
      <c r="AC14" s="43" t="s">
        <v>352</v>
      </c>
      <c r="AD14" s="43" t="s">
        <v>1286</v>
      </c>
      <c r="AE14" s="43" t="s">
        <v>291</v>
      </c>
      <c r="AF14" s="43" t="s">
        <v>325</v>
      </c>
      <c r="AG14" s="43" t="s">
        <v>260</v>
      </c>
    </row>
    <row r="15" spans="1:33" ht="19.5" customHeight="1" x14ac:dyDescent="0.25">
      <c r="A15" s="21" t="s">
        <v>51</v>
      </c>
      <c r="B15" s="21" t="s">
        <v>52</v>
      </c>
      <c r="C15" s="21" t="s">
        <v>280</v>
      </c>
      <c r="D15" s="140" t="s">
        <v>4322</v>
      </c>
      <c r="E15" s="21" t="s">
        <v>1308</v>
      </c>
      <c r="F15" s="21" t="s">
        <v>227</v>
      </c>
      <c r="G15" s="21" t="s">
        <v>345</v>
      </c>
      <c r="H15" s="21" t="s">
        <v>1309</v>
      </c>
      <c r="I15" s="21" t="s">
        <v>213</v>
      </c>
      <c r="J15" s="41">
        <v>56096.26</v>
      </c>
      <c r="K15" s="41">
        <f t="shared" si="0"/>
        <v>54009.479127999999</v>
      </c>
      <c r="L15" s="44">
        <v>3.7199999999999997E-2</v>
      </c>
      <c r="M15" s="21" t="s">
        <v>227</v>
      </c>
      <c r="N15" s="43" t="s">
        <v>1282</v>
      </c>
      <c r="O15" s="43" t="s">
        <v>350</v>
      </c>
      <c r="P15" s="43" t="s">
        <v>257</v>
      </c>
      <c r="Q15" s="43" t="s">
        <v>347</v>
      </c>
      <c r="R15" s="43" t="s">
        <v>348</v>
      </c>
      <c r="S15" s="43" t="s">
        <v>349</v>
      </c>
      <c r="T15" s="43">
        <v>2</v>
      </c>
      <c r="U15" s="43" t="s">
        <v>350</v>
      </c>
      <c r="V15" s="43" t="s">
        <v>365</v>
      </c>
      <c r="W15" s="43" t="s">
        <v>323</v>
      </c>
      <c r="X15" s="43" t="s">
        <v>260</v>
      </c>
      <c r="Y15" s="43" t="s">
        <v>263</v>
      </c>
      <c r="Z15" s="43" t="s">
        <v>260</v>
      </c>
      <c r="AA15" s="43"/>
      <c r="AB15" s="43" t="s">
        <v>351</v>
      </c>
      <c r="AC15" s="43" t="s">
        <v>352</v>
      </c>
      <c r="AD15" s="43" t="s">
        <v>1286</v>
      </c>
      <c r="AE15" s="43" t="s">
        <v>291</v>
      </c>
      <c r="AF15" s="43" t="s">
        <v>325</v>
      </c>
      <c r="AG15" s="43" t="s">
        <v>260</v>
      </c>
    </row>
    <row r="16" spans="1:33" ht="19.5" customHeight="1" x14ac:dyDescent="0.25">
      <c r="A16" s="21" t="s">
        <v>51</v>
      </c>
      <c r="B16" s="21" t="s">
        <v>52</v>
      </c>
      <c r="C16" s="21" t="s">
        <v>280</v>
      </c>
      <c r="D16" s="140" t="s">
        <v>4322</v>
      </c>
      <c r="E16" s="21" t="s">
        <v>1310</v>
      </c>
      <c r="F16" s="21" t="s">
        <v>227</v>
      </c>
      <c r="G16" s="21" t="s">
        <v>345</v>
      </c>
      <c r="H16" s="21" t="s">
        <v>1311</v>
      </c>
      <c r="I16" s="21" t="s">
        <v>213</v>
      </c>
      <c r="J16" s="41">
        <v>56096.26</v>
      </c>
      <c r="K16" s="41">
        <f t="shared" si="0"/>
        <v>54009.479127999999</v>
      </c>
      <c r="L16" s="44">
        <v>3.7199999999999997E-2</v>
      </c>
      <c r="M16" s="21" t="s">
        <v>227</v>
      </c>
      <c r="N16" s="43" t="s">
        <v>1282</v>
      </c>
      <c r="O16" s="43" t="s">
        <v>350</v>
      </c>
      <c r="P16" s="43" t="s">
        <v>257</v>
      </c>
      <c r="Q16" s="43" t="s">
        <v>347</v>
      </c>
      <c r="R16" s="43" t="s">
        <v>348</v>
      </c>
      <c r="S16" s="43" t="s">
        <v>349</v>
      </c>
      <c r="T16" s="43">
        <v>2</v>
      </c>
      <c r="U16" s="43" t="s">
        <v>350</v>
      </c>
      <c r="V16" s="43" t="s">
        <v>365</v>
      </c>
      <c r="W16" s="43" t="s">
        <v>323</v>
      </c>
      <c r="X16" s="43" t="s">
        <v>260</v>
      </c>
      <c r="Y16" s="43" t="s">
        <v>263</v>
      </c>
      <c r="Z16" s="43" t="s">
        <v>260</v>
      </c>
      <c r="AA16" s="43"/>
      <c r="AB16" s="43" t="s">
        <v>351</v>
      </c>
      <c r="AC16" s="43" t="s">
        <v>352</v>
      </c>
      <c r="AD16" s="43" t="s">
        <v>1286</v>
      </c>
      <c r="AE16" s="43" t="s">
        <v>291</v>
      </c>
      <c r="AF16" s="43" t="s">
        <v>325</v>
      </c>
      <c r="AG16" s="43" t="s">
        <v>260</v>
      </c>
    </row>
    <row r="17" spans="1:33" ht="19.5" customHeight="1" x14ac:dyDescent="0.25">
      <c r="A17" s="21" t="s">
        <v>51</v>
      </c>
      <c r="B17" s="21" t="s">
        <v>52</v>
      </c>
      <c r="C17" s="21" t="s">
        <v>280</v>
      </c>
      <c r="D17" s="140" t="s">
        <v>4322</v>
      </c>
      <c r="E17" s="21" t="s">
        <v>1312</v>
      </c>
      <c r="F17" s="21" t="s">
        <v>227</v>
      </c>
      <c r="G17" s="21" t="s">
        <v>345</v>
      </c>
      <c r="H17" s="21" t="s">
        <v>1313</v>
      </c>
      <c r="I17" s="21" t="s">
        <v>213</v>
      </c>
      <c r="J17" s="41">
        <v>57318.98</v>
      </c>
      <c r="K17" s="41">
        <f t="shared" si="0"/>
        <v>55186.713944000003</v>
      </c>
      <c r="L17" s="44">
        <v>3.7199999999999997E-2</v>
      </c>
      <c r="M17" s="21" t="s">
        <v>227</v>
      </c>
      <c r="N17" s="43" t="s">
        <v>1282</v>
      </c>
      <c r="O17" s="43" t="s">
        <v>350</v>
      </c>
      <c r="P17" s="43" t="s">
        <v>257</v>
      </c>
      <c r="Q17" s="43" t="s">
        <v>347</v>
      </c>
      <c r="R17" s="43" t="s">
        <v>348</v>
      </c>
      <c r="S17" s="43" t="s">
        <v>349</v>
      </c>
      <c r="T17" s="43">
        <v>2</v>
      </c>
      <c r="U17" s="43" t="s">
        <v>350</v>
      </c>
      <c r="V17" s="43" t="s">
        <v>365</v>
      </c>
      <c r="W17" s="43" t="s">
        <v>323</v>
      </c>
      <c r="X17" s="43" t="s">
        <v>260</v>
      </c>
      <c r="Y17" s="43" t="s">
        <v>263</v>
      </c>
      <c r="Z17" s="43" t="s">
        <v>260</v>
      </c>
      <c r="AA17" s="43"/>
      <c r="AB17" s="43" t="s">
        <v>351</v>
      </c>
      <c r="AC17" s="43" t="s">
        <v>352</v>
      </c>
      <c r="AD17" s="43" t="s">
        <v>1286</v>
      </c>
      <c r="AE17" s="43" t="s">
        <v>291</v>
      </c>
      <c r="AF17" s="43" t="s">
        <v>325</v>
      </c>
      <c r="AG17" s="43" t="s">
        <v>260</v>
      </c>
    </row>
    <row r="18" spans="1:33" ht="19.5" customHeight="1" x14ac:dyDescent="0.25">
      <c r="A18" s="21" t="s">
        <v>51</v>
      </c>
      <c r="B18" s="21" t="s">
        <v>52</v>
      </c>
      <c r="C18" s="21" t="s">
        <v>280</v>
      </c>
      <c r="D18" s="140" t="s">
        <v>4322</v>
      </c>
      <c r="E18" s="21" t="s">
        <v>1314</v>
      </c>
      <c r="F18" s="21" t="s">
        <v>227</v>
      </c>
      <c r="G18" s="21" t="s">
        <v>345</v>
      </c>
      <c r="H18" s="21" t="s">
        <v>1315</v>
      </c>
      <c r="I18" s="21" t="s">
        <v>213</v>
      </c>
      <c r="J18" s="41">
        <v>57318.98</v>
      </c>
      <c r="K18" s="41">
        <f t="shared" si="0"/>
        <v>55186.713944000003</v>
      </c>
      <c r="L18" s="44">
        <v>3.7199999999999997E-2</v>
      </c>
      <c r="M18" s="21" t="s">
        <v>227</v>
      </c>
      <c r="N18" s="43" t="s">
        <v>1282</v>
      </c>
      <c r="O18" s="43" t="s">
        <v>350</v>
      </c>
      <c r="P18" s="43" t="s">
        <v>257</v>
      </c>
      <c r="Q18" s="43" t="s">
        <v>347</v>
      </c>
      <c r="R18" s="43" t="s">
        <v>348</v>
      </c>
      <c r="S18" s="43" t="s">
        <v>349</v>
      </c>
      <c r="T18" s="43">
        <v>2</v>
      </c>
      <c r="U18" s="43" t="s">
        <v>350</v>
      </c>
      <c r="V18" s="43" t="s">
        <v>365</v>
      </c>
      <c r="W18" s="43" t="s">
        <v>323</v>
      </c>
      <c r="X18" s="43" t="s">
        <v>260</v>
      </c>
      <c r="Y18" s="43" t="s">
        <v>263</v>
      </c>
      <c r="Z18" s="43" t="s">
        <v>260</v>
      </c>
      <c r="AA18" s="43"/>
      <c r="AB18" s="43" t="s">
        <v>351</v>
      </c>
      <c r="AC18" s="43" t="s">
        <v>352</v>
      </c>
      <c r="AD18" s="43" t="s">
        <v>1286</v>
      </c>
      <c r="AE18" s="43" t="s">
        <v>291</v>
      </c>
      <c r="AF18" s="43" t="s">
        <v>325</v>
      </c>
      <c r="AG18" s="43" t="s">
        <v>260</v>
      </c>
    </row>
    <row r="19" spans="1:33" ht="19.5" customHeight="1" x14ac:dyDescent="0.25">
      <c r="A19" s="20" t="s">
        <v>119</v>
      </c>
      <c r="B19" s="21" t="s">
        <v>120</v>
      </c>
      <c r="C19" s="21" t="s">
        <v>208</v>
      </c>
      <c r="D19" s="21" t="s">
        <v>1316</v>
      </c>
      <c r="E19" s="21" t="s">
        <v>1317</v>
      </c>
      <c r="F19" s="21" t="s">
        <v>1317</v>
      </c>
      <c r="G19" s="21" t="s">
        <v>1318</v>
      </c>
      <c r="H19" s="21" t="s">
        <v>1319</v>
      </c>
      <c r="I19" s="21" t="s">
        <v>213</v>
      </c>
      <c r="J19" s="41">
        <v>33682.17</v>
      </c>
      <c r="K19" s="41">
        <v>31998.06</v>
      </c>
      <c r="L19" s="42">
        <v>0.05</v>
      </c>
      <c r="M19" s="21" t="s">
        <v>214</v>
      </c>
      <c r="N19" s="43">
        <v>120</v>
      </c>
      <c r="O19" s="43" t="s">
        <v>1320</v>
      </c>
      <c r="P19" s="43" t="s">
        <v>257</v>
      </c>
      <c r="Q19" s="43" t="s">
        <v>1321</v>
      </c>
      <c r="R19" s="43" t="s">
        <v>1322</v>
      </c>
      <c r="S19" s="43">
        <v>0.95</v>
      </c>
      <c r="T19" s="43">
        <v>2</v>
      </c>
      <c r="U19" s="43" t="s">
        <v>1323</v>
      </c>
      <c r="V19" s="43" t="s">
        <v>1324</v>
      </c>
      <c r="W19" s="43" t="s">
        <v>1325</v>
      </c>
      <c r="X19" s="43" t="s">
        <v>265</v>
      </c>
      <c r="Y19" s="43" t="s">
        <v>227</v>
      </c>
      <c r="Z19" s="43" t="s">
        <v>260</v>
      </c>
      <c r="AA19" s="43" t="s">
        <v>1326</v>
      </c>
      <c r="AB19" s="43" t="s">
        <v>1327</v>
      </c>
      <c r="AC19" s="43" t="s">
        <v>352</v>
      </c>
      <c r="AD19" s="43" t="s">
        <v>1328</v>
      </c>
      <c r="AE19" s="43" t="s">
        <v>1329</v>
      </c>
      <c r="AF19" s="43" t="s">
        <v>1330</v>
      </c>
      <c r="AG19" s="43" t="s">
        <v>1331</v>
      </c>
    </row>
    <row r="20" spans="1:33" ht="19.5" customHeight="1" x14ac:dyDescent="0.25">
      <c r="A20" s="20" t="s">
        <v>119</v>
      </c>
      <c r="B20" s="21" t="s">
        <v>120</v>
      </c>
      <c r="C20" s="21" t="s">
        <v>208</v>
      </c>
      <c r="D20" s="21" t="s">
        <v>1332</v>
      </c>
      <c r="E20" s="21" t="s">
        <v>1333</v>
      </c>
      <c r="F20" s="21" t="s">
        <v>1333</v>
      </c>
      <c r="G20" s="21" t="s">
        <v>1318</v>
      </c>
      <c r="H20" s="21" t="s">
        <v>1334</v>
      </c>
      <c r="I20" s="21" t="s">
        <v>213</v>
      </c>
      <c r="J20" s="41">
        <v>36567.1</v>
      </c>
      <c r="K20" s="41">
        <v>34738.75</v>
      </c>
      <c r="L20" s="42">
        <v>0.05</v>
      </c>
      <c r="M20" s="21" t="s">
        <v>214</v>
      </c>
      <c r="N20" s="43" t="s">
        <v>1335</v>
      </c>
      <c r="O20" s="43" t="s">
        <v>459</v>
      </c>
      <c r="P20" s="43" t="s">
        <v>257</v>
      </c>
      <c r="Q20" s="43" t="s">
        <v>1321</v>
      </c>
      <c r="R20" s="43" t="s">
        <v>1336</v>
      </c>
      <c r="S20" s="43" t="s">
        <v>1337</v>
      </c>
      <c r="T20" s="43">
        <v>2</v>
      </c>
      <c r="U20" s="43" t="s">
        <v>1338</v>
      </c>
      <c r="V20" s="43"/>
      <c r="W20" s="43" t="s">
        <v>1339</v>
      </c>
      <c r="X20" s="43" t="s">
        <v>265</v>
      </c>
      <c r="Y20" s="43" t="s">
        <v>227</v>
      </c>
      <c r="Z20" s="43" t="s">
        <v>260</v>
      </c>
      <c r="AA20" s="43" t="s">
        <v>1326</v>
      </c>
      <c r="AB20" s="43" t="s">
        <v>265</v>
      </c>
      <c r="AC20" s="43" t="s">
        <v>352</v>
      </c>
      <c r="AD20" s="43" t="s">
        <v>1340</v>
      </c>
      <c r="AE20" s="43" t="s">
        <v>1341</v>
      </c>
      <c r="AF20" s="43" t="s">
        <v>1339</v>
      </c>
      <c r="AG20" s="43" t="s">
        <v>1331</v>
      </c>
    </row>
    <row r="21" spans="1:33" ht="19.5" customHeight="1" x14ac:dyDescent="0.25">
      <c r="A21" s="20" t="s">
        <v>119</v>
      </c>
      <c r="B21" s="21" t="s">
        <v>120</v>
      </c>
      <c r="C21" s="21" t="s">
        <v>208</v>
      </c>
      <c r="D21" s="21" t="s">
        <v>1342</v>
      </c>
      <c r="E21" s="21" t="s">
        <v>1343</v>
      </c>
      <c r="F21" s="21" t="s">
        <v>1343</v>
      </c>
      <c r="G21" s="21" t="s">
        <v>1318</v>
      </c>
      <c r="H21" s="21" t="s">
        <v>1344</v>
      </c>
      <c r="I21" s="21" t="s">
        <v>213</v>
      </c>
      <c r="J21" s="41">
        <v>37893.75</v>
      </c>
      <c r="K21" s="41">
        <v>35999.06</v>
      </c>
      <c r="L21" s="42">
        <v>0.05</v>
      </c>
      <c r="M21" s="21" t="s">
        <v>214</v>
      </c>
      <c r="N21" s="43">
        <v>120</v>
      </c>
      <c r="O21" s="43" t="s">
        <v>1320</v>
      </c>
      <c r="P21" s="43" t="s">
        <v>257</v>
      </c>
      <c r="Q21" s="43" t="s">
        <v>1345</v>
      </c>
      <c r="R21" s="43" t="s">
        <v>1346</v>
      </c>
      <c r="S21" s="43">
        <v>0.95</v>
      </c>
      <c r="T21" s="43">
        <v>2</v>
      </c>
      <c r="U21" s="43" t="s">
        <v>1323</v>
      </c>
      <c r="V21" s="43" t="s">
        <v>1324</v>
      </c>
      <c r="W21" s="43" t="s">
        <v>1347</v>
      </c>
      <c r="X21" s="43" t="s">
        <v>265</v>
      </c>
      <c r="Y21" s="43" t="s">
        <v>227</v>
      </c>
      <c r="Z21" s="43" t="s">
        <v>260</v>
      </c>
      <c r="AA21" s="43" t="s">
        <v>1326</v>
      </c>
      <c r="AB21" s="43" t="s">
        <v>1327</v>
      </c>
      <c r="AC21" s="43" t="s">
        <v>352</v>
      </c>
      <c r="AD21" s="43" t="s">
        <v>1348</v>
      </c>
      <c r="AE21" s="43" t="s">
        <v>1329</v>
      </c>
      <c r="AF21" s="43" t="s">
        <v>1330</v>
      </c>
      <c r="AG21" s="43" t="s">
        <v>1331</v>
      </c>
    </row>
    <row r="22" spans="1:33" ht="19.5" customHeight="1" x14ac:dyDescent="0.25">
      <c r="A22" s="20" t="s">
        <v>119</v>
      </c>
      <c r="B22" s="21" t="s">
        <v>120</v>
      </c>
      <c r="C22" s="21" t="s">
        <v>208</v>
      </c>
      <c r="D22" s="21" t="s">
        <v>1349</v>
      </c>
      <c r="E22" s="21" t="s">
        <v>1350</v>
      </c>
      <c r="F22" s="21" t="s">
        <v>1350</v>
      </c>
      <c r="G22" s="21" t="s">
        <v>1318</v>
      </c>
      <c r="H22" s="21" t="s">
        <v>1351</v>
      </c>
      <c r="I22" s="21" t="s">
        <v>213</v>
      </c>
      <c r="J22" s="41">
        <v>38746.6</v>
      </c>
      <c r="K22" s="41">
        <v>36809.269999999997</v>
      </c>
      <c r="L22" s="42">
        <v>0.05</v>
      </c>
      <c r="M22" s="21" t="s">
        <v>214</v>
      </c>
      <c r="N22" s="43">
        <v>120</v>
      </c>
      <c r="O22" s="43" t="s">
        <v>1320</v>
      </c>
      <c r="P22" s="43" t="s">
        <v>257</v>
      </c>
      <c r="Q22" s="43" t="s">
        <v>1352</v>
      </c>
      <c r="R22" s="43" t="s">
        <v>1353</v>
      </c>
      <c r="S22" s="43" t="s">
        <v>1354</v>
      </c>
      <c r="T22" s="43">
        <v>2</v>
      </c>
      <c r="U22" s="43" t="s">
        <v>1323</v>
      </c>
      <c r="V22" s="43" t="s">
        <v>1324</v>
      </c>
      <c r="W22" s="43" t="s">
        <v>1347</v>
      </c>
      <c r="X22" s="43" t="s">
        <v>265</v>
      </c>
      <c r="Y22" s="43" t="s">
        <v>227</v>
      </c>
      <c r="Z22" s="43" t="s">
        <v>260</v>
      </c>
      <c r="AA22" s="43" t="s">
        <v>1326</v>
      </c>
      <c r="AB22" s="43" t="s">
        <v>1327</v>
      </c>
      <c r="AC22" s="43" t="s">
        <v>352</v>
      </c>
      <c r="AD22" s="43" t="s">
        <v>1355</v>
      </c>
      <c r="AE22" s="43" t="s">
        <v>1329</v>
      </c>
      <c r="AF22" s="43" t="s">
        <v>1330</v>
      </c>
      <c r="AG22" s="43" t="s">
        <v>1331</v>
      </c>
    </row>
    <row r="23" spans="1:33" ht="19.5" customHeight="1" x14ac:dyDescent="0.25">
      <c r="A23" s="20" t="s">
        <v>119</v>
      </c>
      <c r="B23" s="21" t="s">
        <v>120</v>
      </c>
      <c r="C23" s="21" t="s">
        <v>208</v>
      </c>
      <c r="D23" s="21" t="s">
        <v>1356</v>
      </c>
      <c r="E23" s="21" t="s">
        <v>1357</v>
      </c>
      <c r="F23" s="21" t="s">
        <v>1357</v>
      </c>
      <c r="G23" s="21" t="s">
        <v>1318</v>
      </c>
      <c r="H23" s="21" t="s">
        <v>1358</v>
      </c>
      <c r="I23" s="21" t="s">
        <v>213</v>
      </c>
      <c r="J23" s="41">
        <v>48222.67</v>
      </c>
      <c r="K23" s="41">
        <v>45811.54</v>
      </c>
      <c r="L23" s="42">
        <v>0.05</v>
      </c>
      <c r="M23" s="21" t="s">
        <v>214</v>
      </c>
      <c r="N23" s="43">
        <v>120</v>
      </c>
      <c r="O23" s="43" t="s">
        <v>1320</v>
      </c>
      <c r="P23" s="43" t="s">
        <v>257</v>
      </c>
      <c r="Q23" s="43" t="s">
        <v>1359</v>
      </c>
      <c r="R23" s="43" t="s">
        <v>1353</v>
      </c>
      <c r="S23" s="43" t="s">
        <v>1354</v>
      </c>
      <c r="T23" s="43">
        <v>2</v>
      </c>
      <c r="U23" s="43" t="s">
        <v>1323</v>
      </c>
      <c r="V23" s="43" t="s">
        <v>1324</v>
      </c>
      <c r="W23" s="43" t="s">
        <v>1347</v>
      </c>
      <c r="X23" s="43" t="s">
        <v>265</v>
      </c>
      <c r="Y23" s="43" t="s">
        <v>227</v>
      </c>
      <c r="Z23" s="43" t="s">
        <v>260</v>
      </c>
      <c r="AA23" s="43" t="s">
        <v>1326</v>
      </c>
      <c r="AB23" s="43" t="s">
        <v>1327</v>
      </c>
      <c r="AC23" s="43" t="s">
        <v>352</v>
      </c>
      <c r="AD23" s="43" t="s">
        <v>1360</v>
      </c>
      <c r="AE23" s="43" t="s">
        <v>1329</v>
      </c>
      <c r="AF23" s="43" t="s">
        <v>1330</v>
      </c>
      <c r="AG23" s="43" t="s">
        <v>1331</v>
      </c>
    </row>
    <row r="24" spans="1:33" ht="19.5" customHeight="1" x14ac:dyDescent="0.25">
      <c r="A24" s="20" t="s">
        <v>119</v>
      </c>
      <c r="B24" s="21" t="s">
        <v>120</v>
      </c>
      <c r="C24" s="21" t="s">
        <v>208</v>
      </c>
      <c r="D24" s="21" t="s">
        <v>1361</v>
      </c>
      <c r="E24" s="21" t="s">
        <v>1362</v>
      </c>
      <c r="F24" s="21" t="s">
        <v>1362</v>
      </c>
      <c r="G24" s="21" t="s">
        <v>1318</v>
      </c>
      <c r="H24" s="21" t="s">
        <v>1334</v>
      </c>
      <c r="I24" s="21" t="s">
        <v>213</v>
      </c>
      <c r="J24" s="41">
        <v>55308.66</v>
      </c>
      <c r="K24" s="41">
        <v>52543.23</v>
      </c>
      <c r="L24" s="42">
        <v>0.05</v>
      </c>
      <c r="M24" s="21" t="s">
        <v>214</v>
      </c>
      <c r="N24" s="43" t="s">
        <v>1335</v>
      </c>
      <c r="O24" s="43" t="s">
        <v>459</v>
      </c>
      <c r="P24" s="43" t="s">
        <v>257</v>
      </c>
      <c r="Q24" s="43" t="s">
        <v>1321</v>
      </c>
      <c r="R24" s="43" t="s">
        <v>1363</v>
      </c>
      <c r="S24" s="43" t="s">
        <v>1337</v>
      </c>
      <c r="T24" s="43">
        <v>2</v>
      </c>
      <c r="U24" s="43" t="s">
        <v>1338</v>
      </c>
      <c r="V24" s="43"/>
      <c r="W24" s="43" t="s">
        <v>1339</v>
      </c>
      <c r="X24" s="43" t="s">
        <v>265</v>
      </c>
      <c r="Y24" s="43" t="s">
        <v>227</v>
      </c>
      <c r="Z24" s="43" t="s">
        <v>260</v>
      </c>
      <c r="AA24" s="43" t="s">
        <v>1326</v>
      </c>
      <c r="AB24" s="43" t="s">
        <v>265</v>
      </c>
      <c r="AC24" s="43" t="s">
        <v>352</v>
      </c>
      <c r="AD24" s="43" t="s">
        <v>1340</v>
      </c>
      <c r="AE24" s="43" t="s">
        <v>1341</v>
      </c>
      <c r="AF24" s="43" t="s">
        <v>1339</v>
      </c>
      <c r="AG24" s="43" t="s">
        <v>1331</v>
      </c>
    </row>
    <row r="25" spans="1:33" ht="19.5" customHeight="1" x14ac:dyDescent="0.25">
      <c r="A25" s="20" t="s">
        <v>119</v>
      </c>
      <c r="B25" s="21" t="s">
        <v>120</v>
      </c>
      <c r="C25" s="21" t="s">
        <v>208</v>
      </c>
      <c r="D25" s="21" t="s">
        <v>1364</v>
      </c>
      <c r="E25" s="21" t="s">
        <v>1365</v>
      </c>
      <c r="F25" s="21" t="s">
        <v>1365</v>
      </c>
      <c r="G25" s="21" t="s">
        <v>1318</v>
      </c>
      <c r="H25" s="21" t="s">
        <v>1366</v>
      </c>
      <c r="I25" s="21" t="s">
        <v>213</v>
      </c>
      <c r="J25" s="41">
        <v>56888.01</v>
      </c>
      <c r="K25" s="41">
        <v>54043.61</v>
      </c>
      <c r="L25" s="42">
        <v>0.05</v>
      </c>
      <c r="M25" s="21" t="s">
        <v>214</v>
      </c>
      <c r="N25" s="43" t="s">
        <v>1335</v>
      </c>
      <c r="O25" s="43" t="s">
        <v>1367</v>
      </c>
      <c r="P25" s="43" t="s">
        <v>257</v>
      </c>
      <c r="Q25" s="43" t="s">
        <v>1368</v>
      </c>
      <c r="R25" s="43" t="s">
        <v>1369</v>
      </c>
      <c r="S25" s="43" t="s">
        <v>1269</v>
      </c>
      <c r="T25" s="43">
        <v>2</v>
      </c>
      <c r="U25" s="43" t="s">
        <v>1370</v>
      </c>
      <c r="V25" s="43"/>
      <c r="W25" s="43" t="s">
        <v>1371</v>
      </c>
      <c r="X25" s="43" t="s">
        <v>265</v>
      </c>
      <c r="Y25" s="43" t="s">
        <v>227</v>
      </c>
      <c r="Z25" s="43" t="s">
        <v>260</v>
      </c>
      <c r="AA25" s="43" t="s">
        <v>1326</v>
      </c>
      <c r="AB25" s="43" t="s">
        <v>265</v>
      </c>
      <c r="AC25" s="43" t="s">
        <v>352</v>
      </c>
      <c r="AD25" s="43" t="s">
        <v>1340</v>
      </c>
      <c r="AE25" s="43" t="s">
        <v>1372</v>
      </c>
      <c r="AF25" s="43" t="s">
        <v>1339</v>
      </c>
      <c r="AG25" s="43" t="s">
        <v>1331</v>
      </c>
    </row>
    <row r="26" spans="1:33" ht="19.5" customHeight="1" x14ac:dyDescent="0.25">
      <c r="A26" s="20" t="s">
        <v>119</v>
      </c>
      <c r="B26" s="21" t="s">
        <v>120</v>
      </c>
      <c r="C26" s="21" t="s">
        <v>208</v>
      </c>
      <c r="D26" s="21" t="s">
        <v>1373</v>
      </c>
      <c r="E26" s="21" t="s">
        <v>1374</v>
      </c>
      <c r="F26" s="21" t="s">
        <v>1374</v>
      </c>
      <c r="G26" s="21" t="s">
        <v>1375</v>
      </c>
      <c r="H26" s="21" t="s">
        <v>1376</v>
      </c>
      <c r="I26" s="21" t="s">
        <v>213</v>
      </c>
      <c r="J26" s="41">
        <v>48852.58</v>
      </c>
      <c r="K26" s="41">
        <v>46409.95</v>
      </c>
      <c r="L26" s="42">
        <v>0.05</v>
      </c>
      <c r="M26" s="21" t="s">
        <v>214</v>
      </c>
      <c r="N26" s="43" t="s">
        <v>1377</v>
      </c>
      <c r="O26" s="43" t="s">
        <v>459</v>
      </c>
      <c r="P26" s="43" t="s">
        <v>257</v>
      </c>
      <c r="Q26" s="43">
        <v>50</v>
      </c>
      <c r="R26" s="43" t="s">
        <v>1378</v>
      </c>
      <c r="S26" s="43">
        <v>0.95</v>
      </c>
      <c r="T26" s="43">
        <v>2</v>
      </c>
      <c r="U26" s="43" t="s">
        <v>1379</v>
      </c>
      <c r="V26" s="43" t="s">
        <v>1380</v>
      </c>
      <c r="W26" s="43" t="s">
        <v>1381</v>
      </c>
      <c r="X26" s="43" t="s">
        <v>265</v>
      </c>
      <c r="Y26" s="43" t="s">
        <v>227</v>
      </c>
      <c r="Z26" s="43" t="s">
        <v>260</v>
      </c>
      <c r="AA26" s="43" t="s">
        <v>1326</v>
      </c>
      <c r="AB26" s="43" t="s">
        <v>265</v>
      </c>
      <c r="AC26" s="43" t="s">
        <v>1382</v>
      </c>
      <c r="AD26" s="43" t="s">
        <v>1263</v>
      </c>
      <c r="AE26" s="43" t="s">
        <v>1383</v>
      </c>
      <c r="AF26" s="43" t="s">
        <v>1384</v>
      </c>
      <c r="AG26" s="43" t="s">
        <v>1331</v>
      </c>
    </row>
    <row r="27" spans="1:33" ht="19.5" customHeight="1" x14ac:dyDescent="0.25">
      <c r="A27" s="20" t="s">
        <v>119</v>
      </c>
      <c r="B27" s="21" t="s">
        <v>120</v>
      </c>
      <c r="C27" s="21" t="s">
        <v>208</v>
      </c>
      <c r="D27" s="21" t="s">
        <v>1385</v>
      </c>
      <c r="E27" s="21" t="s">
        <v>1386</v>
      </c>
      <c r="F27" s="21" t="s">
        <v>1386</v>
      </c>
      <c r="G27" s="21" t="s">
        <v>1375</v>
      </c>
      <c r="H27" s="21" t="s">
        <v>1387</v>
      </c>
      <c r="I27" s="21" t="s">
        <v>213</v>
      </c>
      <c r="J27" s="41">
        <v>62853.72</v>
      </c>
      <c r="K27" s="41">
        <v>59711.03</v>
      </c>
      <c r="L27" s="42">
        <v>0.05</v>
      </c>
      <c r="M27" s="21" t="s">
        <v>214</v>
      </c>
      <c r="N27" s="43" t="s">
        <v>1388</v>
      </c>
      <c r="O27" s="43" t="s">
        <v>455</v>
      </c>
      <c r="P27" s="43" t="s">
        <v>257</v>
      </c>
      <c r="Q27" s="43" t="s">
        <v>1389</v>
      </c>
      <c r="R27" s="43" t="s">
        <v>1390</v>
      </c>
      <c r="S27" s="43" t="s">
        <v>1391</v>
      </c>
      <c r="T27" s="43">
        <v>1</v>
      </c>
      <c r="U27" s="43" t="s">
        <v>1392</v>
      </c>
      <c r="V27" s="43" t="s">
        <v>1393</v>
      </c>
      <c r="W27" s="43" t="s">
        <v>1339</v>
      </c>
      <c r="X27" s="43" t="s">
        <v>265</v>
      </c>
      <c r="Y27" s="43" t="s">
        <v>227</v>
      </c>
      <c r="Z27" s="43" t="s">
        <v>260</v>
      </c>
      <c r="AA27" s="43" t="s">
        <v>1326</v>
      </c>
      <c r="AB27" s="43" t="s">
        <v>265</v>
      </c>
      <c r="AC27" s="43" t="s">
        <v>352</v>
      </c>
      <c r="AD27" s="43" t="s">
        <v>1394</v>
      </c>
      <c r="AE27" s="43" t="s">
        <v>1395</v>
      </c>
      <c r="AF27" s="43" t="s">
        <v>1396</v>
      </c>
      <c r="AG27" s="43" t="s">
        <v>1331</v>
      </c>
    </row>
    <row r="28" spans="1:33" ht="19.5" customHeight="1" x14ac:dyDescent="0.25">
      <c r="A28" s="20" t="s">
        <v>119</v>
      </c>
      <c r="B28" s="21" t="s">
        <v>120</v>
      </c>
      <c r="C28" s="21" t="s">
        <v>208</v>
      </c>
      <c r="D28" s="21" t="s">
        <v>1397</v>
      </c>
      <c r="E28" s="21" t="s">
        <v>1398</v>
      </c>
      <c r="F28" s="21" t="s">
        <v>1398</v>
      </c>
      <c r="G28" s="21" t="s">
        <v>1375</v>
      </c>
      <c r="H28" s="21" t="s">
        <v>1399</v>
      </c>
      <c r="I28" s="21" t="s">
        <v>213</v>
      </c>
      <c r="J28" s="41">
        <v>75262.59</v>
      </c>
      <c r="K28" s="41">
        <v>71499.460000000006</v>
      </c>
      <c r="L28" s="42">
        <v>0.05</v>
      </c>
      <c r="M28" s="21" t="s">
        <v>214</v>
      </c>
      <c r="N28" s="43" t="s">
        <v>1388</v>
      </c>
      <c r="O28" s="43" t="s">
        <v>455</v>
      </c>
      <c r="P28" s="43" t="s">
        <v>257</v>
      </c>
      <c r="Q28" s="43" t="s">
        <v>1400</v>
      </c>
      <c r="R28" s="43" t="s">
        <v>1390</v>
      </c>
      <c r="S28" s="43" t="s">
        <v>1391</v>
      </c>
      <c r="T28" s="43">
        <v>1</v>
      </c>
      <c r="U28" s="43" t="s">
        <v>1392</v>
      </c>
      <c r="V28" s="43" t="s">
        <v>1393</v>
      </c>
      <c r="W28" s="43" t="s">
        <v>1339</v>
      </c>
      <c r="X28" s="43" t="s">
        <v>265</v>
      </c>
      <c r="Y28" s="43" t="s">
        <v>227</v>
      </c>
      <c r="Z28" s="43" t="s">
        <v>260</v>
      </c>
      <c r="AA28" s="43" t="s">
        <v>1326</v>
      </c>
      <c r="AB28" s="43" t="s">
        <v>265</v>
      </c>
      <c r="AC28" s="43" t="s">
        <v>352</v>
      </c>
      <c r="AD28" s="43" t="s">
        <v>1401</v>
      </c>
      <c r="AE28" s="43" t="s">
        <v>1395</v>
      </c>
      <c r="AF28" s="43" t="s">
        <v>1396</v>
      </c>
      <c r="AG28" s="43" t="s">
        <v>1331</v>
      </c>
    </row>
    <row r="29" spans="1:33" ht="19.5" customHeight="1" x14ac:dyDescent="0.25">
      <c r="A29" s="20" t="s">
        <v>119</v>
      </c>
      <c r="B29" s="21" t="s">
        <v>120</v>
      </c>
      <c r="C29" s="21" t="s">
        <v>208</v>
      </c>
      <c r="D29" s="21" t="s">
        <v>1402</v>
      </c>
      <c r="E29" s="21" t="s">
        <v>1403</v>
      </c>
      <c r="F29" s="21" t="s">
        <v>1403</v>
      </c>
      <c r="G29" s="21" t="s">
        <v>1375</v>
      </c>
      <c r="H29" s="21" t="s">
        <v>1404</v>
      </c>
      <c r="I29" s="21" t="s">
        <v>213</v>
      </c>
      <c r="J29" s="41">
        <v>79670.5</v>
      </c>
      <c r="K29" s="41">
        <v>75686.98</v>
      </c>
      <c r="L29" s="42">
        <v>0.05</v>
      </c>
      <c r="M29" s="21" t="s">
        <v>214</v>
      </c>
      <c r="N29" s="43" t="s">
        <v>1377</v>
      </c>
      <c r="O29" s="43" t="s">
        <v>459</v>
      </c>
      <c r="P29" s="43" t="s">
        <v>257</v>
      </c>
      <c r="Q29" s="43">
        <v>90</v>
      </c>
      <c r="R29" s="43" t="s">
        <v>1405</v>
      </c>
      <c r="S29" s="43">
        <v>0.95</v>
      </c>
      <c r="T29" s="43">
        <v>2</v>
      </c>
      <c r="U29" s="43" t="s">
        <v>1379</v>
      </c>
      <c r="V29" s="43" t="s">
        <v>1380</v>
      </c>
      <c r="W29" s="43" t="s">
        <v>1381</v>
      </c>
      <c r="X29" s="43" t="s">
        <v>265</v>
      </c>
      <c r="Y29" s="43" t="s">
        <v>227</v>
      </c>
      <c r="Z29" s="43" t="s">
        <v>260</v>
      </c>
      <c r="AA29" s="43" t="s">
        <v>1326</v>
      </c>
      <c r="AB29" s="43" t="s">
        <v>265</v>
      </c>
      <c r="AC29" s="43" t="s">
        <v>1382</v>
      </c>
      <c r="AD29" s="43" t="s">
        <v>1263</v>
      </c>
      <c r="AE29" s="43" t="s">
        <v>1383</v>
      </c>
      <c r="AF29" s="43" t="s">
        <v>1384</v>
      </c>
      <c r="AG29" s="43" t="s">
        <v>1331</v>
      </c>
    </row>
    <row r="30" spans="1:33" ht="19.5" customHeight="1" x14ac:dyDescent="0.25">
      <c r="A30" s="20" t="s">
        <v>119</v>
      </c>
      <c r="B30" s="21" t="s">
        <v>120</v>
      </c>
      <c r="C30" s="21" t="s">
        <v>208</v>
      </c>
      <c r="D30" s="21" t="s">
        <v>1406</v>
      </c>
      <c r="E30" s="21" t="s">
        <v>1407</v>
      </c>
      <c r="F30" s="21" t="s">
        <v>1407</v>
      </c>
      <c r="G30" s="21" t="s">
        <v>1375</v>
      </c>
      <c r="H30" s="21" t="s">
        <v>1408</v>
      </c>
      <c r="I30" s="21" t="s">
        <v>213</v>
      </c>
      <c r="J30" s="41">
        <v>91579.57</v>
      </c>
      <c r="K30" s="41">
        <v>87000.59</v>
      </c>
      <c r="L30" s="42">
        <v>0.05</v>
      </c>
      <c r="M30" s="21" t="s">
        <v>214</v>
      </c>
      <c r="N30" s="43" t="s">
        <v>1377</v>
      </c>
      <c r="O30" s="43" t="s">
        <v>459</v>
      </c>
      <c r="P30" s="43" t="s">
        <v>257</v>
      </c>
      <c r="Q30" s="43">
        <v>120</v>
      </c>
      <c r="R30" s="43" t="s">
        <v>1409</v>
      </c>
      <c r="S30" s="43">
        <v>0.95</v>
      </c>
      <c r="T30" s="43">
        <v>2</v>
      </c>
      <c r="U30" s="43" t="s">
        <v>1379</v>
      </c>
      <c r="V30" s="43" t="s">
        <v>1380</v>
      </c>
      <c r="W30" s="43" t="s">
        <v>1381</v>
      </c>
      <c r="X30" s="43" t="s">
        <v>265</v>
      </c>
      <c r="Y30" s="43" t="s">
        <v>227</v>
      </c>
      <c r="Z30" s="43" t="s">
        <v>260</v>
      </c>
      <c r="AA30" s="43" t="s">
        <v>1326</v>
      </c>
      <c r="AB30" s="43" t="s">
        <v>265</v>
      </c>
      <c r="AC30" s="43" t="s">
        <v>1382</v>
      </c>
      <c r="AD30" s="43" t="s">
        <v>1263</v>
      </c>
      <c r="AE30" s="43" t="s">
        <v>1383</v>
      </c>
      <c r="AF30" s="43" t="s">
        <v>1384</v>
      </c>
      <c r="AG30" s="43" t="s">
        <v>1331</v>
      </c>
    </row>
    <row r="31" spans="1:33" ht="19.5" customHeight="1" x14ac:dyDescent="0.25">
      <c r="A31" s="20" t="s">
        <v>119</v>
      </c>
      <c r="B31" s="21" t="s">
        <v>120</v>
      </c>
      <c r="C31" s="21" t="s">
        <v>208</v>
      </c>
      <c r="D31" s="21" t="s">
        <v>1410</v>
      </c>
      <c r="E31" s="21" t="s">
        <v>1411</v>
      </c>
      <c r="F31" s="21" t="s">
        <v>1411</v>
      </c>
      <c r="G31" s="21" t="s">
        <v>1375</v>
      </c>
      <c r="H31" s="21" t="s">
        <v>1408</v>
      </c>
      <c r="I31" s="21" t="s">
        <v>213</v>
      </c>
      <c r="J31" s="41">
        <v>111253.69</v>
      </c>
      <c r="K31" s="41">
        <v>105691.01</v>
      </c>
      <c r="L31" s="42">
        <v>0.05</v>
      </c>
      <c r="M31" s="21" t="s">
        <v>214</v>
      </c>
      <c r="N31" s="43" t="s">
        <v>1377</v>
      </c>
      <c r="O31" s="43" t="s">
        <v>459</v>
      </c>
      <c r="P31" s="43" t="s">
        <v>257</v>
      </c>
      <c r="Q31" s="43">
        <v>180</v>
      </c>
      <c r="R31" s="43" t="s">
        <v>1412</v>
      </c>
      <c r="S31" s="43">
        <v>0.95</v>
      </c>
      <c r="T31" s="43">
        <v>2</v>
      </c>
      <c r="U31" s="43" t="s">
        <v>1379</v>
      </c>
      <c r="V31" s="43" t="s">
        <v>1380</v>
      </c>
      <c r="W31" s="43" t="s">
        <v>1381</v>
      </c>
      <c r="X31" s="43" t="s">
        <v>265</v>
      </c>
      <c r="Y31" s="43" t="s">
        <v>227</v>
      </c>
      <c r="Z31" s="43" t="s">
        <v>260</v>
      </c>
      <c r="AA31" s="43" t="s">
        <v>1326</v>
      </c>
      <c r="AB31" s="43" t="s">
        <v>265</v>
      </c>
      <c r="AC31" s="43" t="s">
        <v>1382</v>
      </c>
      <c r="AD31" s="43" t="s">
        <v>1263</v>
      </c>
      <c r="AE31" s="43" t="s">
        <v>1383</v>
      </c>
      <c r="AF31" s="43" t="s">
        <v>1384</v>
      </c>
      <c r="AG31" s="43" t="s">
        <v>1331</v>
      </c>
    </row>
    <row r="32" spans="1:33" ht="19.5" customHeight="1" x14ac:dyDescent="0.25">
      <c r="A32" s="20" t="s">
        <v>119</v>
      </c>
      <c r="B32" s="21" t="s">
        <v>120</v>
      </c>
      <c r="C32" s="21" t="s">
        <v>208</v>
      </c>
      <c r="D32" s="21" t="s">
        <v>1413</v>
      </c>
      <c r="E32" s="21" t="s">
        <v>1414</v>
      </c>
      <c r="F32" s="21" t="s">
        <v>1414</v>
      </c>
      <c r="G32" s="21" t="s">
        <v>1415</v>
      </c>
      <c r="H32" s="21" t="s">
        <v>1416</v>
      </c>
      <c r="I32" s="21" t="s">
        <v>213</v>
      </c>
      <c r="J32" s="41">
        <v>76493.25</v>
      </c>
      <c r="K32" s="41">
        <v>72668.59</v>
      </c>
      <c r="L32" s="42">
        <v>0.05</v>
      </c>
      <c r="M32" s="21" t="s">
        <v>214</v>
      </c>
      <c r="N32" s="43" t="s">
        <v>1377</v>
      </c>
      <c r="O32" s="43" t="s">
        <v>1417</v>
      </c>
      <c r="P32" s="43" t="s">
        <v>257</v>
      </c>
      <c r="Q32" s="43">
        <v>175</v>
      </c>
      <c r="R32" s="43" t="s">
        <v>1418</v>
      </c>
      <c r="S32" s="43">
        <v>0.94</v>
      </c>
      <c r="T32" s="43" t="s">
        <v>393</v>
      </c>
      <c r="U32" s="43" t="s">
        <v>1417</v>
      </c>
      <c r="V32" s="43" t="s">
        <v>1419</v>
      </c>
      <c r="W32" s="43" t="s">
        <v>1381</v>
      </c>
      <c r="X32" s="43" t="s">
        <v>265</v>
      </c>
      <c r="Y32" s="43" t="s">
        <v>227</v>
      </c>
      <c r="Z32" s="43" t="s">
        <v>260</v>
      </c>
      <c r="AA32" s="43" t="s">
        <v>1326</v>
      </c>
      <c r="AB32" s="43" t="s">
        <v>265</v>
      </c>
      <c r="AC32" s="43" t="s">
        <v>1382</v>
      </c>
      <c r="AD32" s="43" t="s">
        <v>1263</v>
      </c>
      <c r="AE32" s="43" t="s">
        <v>1383</v>
      </c>
      <c r="AF32" s="43" t="s">
        <v>1384</v>
      </c>
      <c r="AG32" s="43" t="s">
        <v>1331</v>
      </c>
    </row>
    <row r="33" spans="1:33" ht="19.5" customHeight="1" x14ac:dyDescent="0.25">
      <c r="A33" s="20" t="s">
        <v>119</v>
      </c>
      <c r="B33" s="21" t="s">
        <v>120</v>
      </c>
      <c r="C33" s="21" t="s">
        <v>208</v>
      </c>
      <c r="D33" s="21" t="s">
        <v>1420</v>
      </c>
      <c r="E33" s="21" t="s">
        <v>1421</v>
      </c>
      <c r="F33" s="21" t="s">
        <v>1421</v>
      </c>
      <c r="G33" s="21" t="s">
        <v>1422</v>
      </c>
      <c r="H33" s="21" t="s">
        <v>1416</v>
      </c>
      <c r="I33" s="21" t="s">
        <v>213</v>
      </c>
      <c r="J33" s="41">
        <v>46243.22</v>
      </c>
      <c r="K33" s="41">
        <v>43931.06</v>
      </c>
      <c r="L33" s="42">
        <v>0.05</v>
      </c>
      <c r="M33" s="21" t="s">
        <v>214</v>
      </c>
      <c r="N33" s="43" t="s">
        <v>1377</v>
      </c>
      <c r="O33" s="43" t="s">
        <v>459</v>
      </c>
      <c r="P33" s="43" t="s">
        <v>257</v>
      </c>
      <c r="Q33" s="43">
        <v>175</v>
      </c>
      <c r="R33" s="43" t="s">
        <v>1418</v>
      </c>
      <c r="S33" s="43">
        <v>0.94</v>
      </c>
      <c r="T33" s="43">
        <v>2</v>
      </c>
      <c r="U33" s="43" t="s">
        <v>1379</v>
      </c>
      <c r="V33" s="43" t="s">
        <v>1419</v>
      </c>
      <c r="W33" s="43" t="s">
        <v>1381</v>
      </c>
      <c r="X33" s="43" t="s">
        <v>265</v>
      </c>
      <c r="Y33" s="43" t="s">
        <v>227</v>
      </c>
      <c r="Z33" s="43" t="s">
        <v>260</v>
      </c>
      <c r="AA33" s="43" t="s">
        <v>1326</v>
      </c>
      <c r="AB33" s="43" t="s">
        <v>265</v>
      </c>
      <c r="AC33" s="43" t="s">
        <v>1382</v>
      </c>
      <c r="AD33" s="43" t="s">
        <v>1263</v>
      </c>
      <c r="AE33" s="43" t="s">
        <v>1383</v>
      </c>
      <c r="AF33" s="43" t="s">
        <v>1384</v>
      </c>
      <c r="AG33" s="43" t="s">
        <v>1331</v>
      </c>
    </row>
    <row r="34" spans="1:33" ht="19.5" customHeight="1" x14ac:dyDescent="0.25">
      <c r="A34" s="20" t="s">
        <v>119</v>
      </c>
      <c r="B34" s="21" t="s">
        <v>120</v>
      </c>
      <c r="C34" s="21" t="s">
        <v>208</v>
      </c>
      <c r="D34" s="21" t="s">
        <v>1423</v>
      </c>
      <c r="E34" s="21" t="s">
        <v>1424</v>
      </c>
      <c r="F34" s="21" t="s">
        <v>1424</v>
      </c>
      <c r="G34" s="21" t="s">
        <v>1425</v>
      </c>
      <c r="H34" s="21" t="s">
        <v>1426</v>
      </c>
      <c r="I34" s="21" t="s">
        <v>213</v>
      </c>
      <c r="J34" s="41">
        <v>21433.91</v>
      </c>
      <c r="K34" s="41">
        <v>20362.21</v>
      </c>
      <c r="L34" s="42">
        <v>0.05</v>
      </c>
      <c r="M34" s="21" t="s">
        <v>214</v>
      </c>
      <c r="N34" s="43" t="s">
        <v>1377</v>
      </c>
      <c r="O34" s="43" t="s">
        <v>459</v>
      </c>
      <c r="P34" s="43" t="s">
        <v>257</v>
      </c>
      <c r="Q34" s="43">
        <v>24</v>
      </c>
      <c r="R34" s="43" t="s">
        <v>1427</v>
      </c>
      <c r="S34" s="43">
        <v>0.94</v>
      </c>
      <c r="T34" s="43">
        <v>2</v>
      </c>
      <c r="U34" s="43" t="s">
        <v>1379</v>
      </c>
      <c r="V34" s="43" t="s">
        <v>1428</v>
      </c>
      <c r="W34" s="43" t="s">
        <v>1381</v>
      </c>
      <c r="X34" s="43" t="s">
        <v>265</v>
      </c>
      <c r="Y34" s="43" t="s">
        <v>227</v>
      </c>
      <c r="Z34" s="43" t="s">
        <v>260</v>
      </c>
      <c r="AA34" s="43" t="s">
        <v>1326</v>
      </c>
      <c r="AB34" s="43" t="s">
        <v>265</v>
      </c>
      <c r="AC34" s="43" t="s">
        <v>1429</v>
      </c>
      <c r="AD34" s="43" t="s">
        <v>1263</v>
      </c>
      <c r="AE34" s="43" t="s">
        <v>1430</v>
      </c>
      <c r="AF34" s="43" t="s">
        <v>227</v>
      </c>
      <c r="AG34" s="43" t="s">
        <v>1331</v>
      </c>
    </row>
    <row r="35" spans="1:33" ht="19.5" customHeight="1" x14ac:dyDescent="0.25">
      <c r="A35" s="20" t="s">
        <v>119</v>
      </c>
      <c r="B35" s="21" t="s">
        <v>120</v>
      </c>
      <c r="C35" s="21" t="s">
        <v>208</v>
      </c>
      <c r="D35" s="21" t="s">
        <v>1431</v>
      </c>
      <c r="E35" s="21" t="s">
        <v>1432</v>
      </c>
      <c r="F35" s="21" t="s">
        <v>1432</v>
      </c>
      <c r="G35" s="21" t="s">
        <v>1433</v>
      </c>
      <c r="H35" s="21" t="s">
        <v>1434</v>
      </c>
      <c r="I35" s="21" t="s">
        <v>213</v>
      </c>
      <c r="J35" s="41">
        <v>124692.45</v>
      </c>
      <c r="K35" s="41">
        <v>118457.83</v>
      </c>
      <c r="L35" s="42">
        <v>0.05</v>
      </c>
      <c r="M35" s="21" t="s">
        <v>214</v>
      </c>
      <c r="N35" s="43" t="s">
        <v>1377</v>
      </c>
      <c r="O35" s="43" t="s">
        <v>455</v>
      </c>
      <c r="P35" s="43" t="s">
        <v>257</v>
      </c>
      <c r="Q35" s="43">
        <v>150</v>
      </c>
      <c r="R35" s="43" t="s">
        <v>1258</v>
      </c>
      <c r="S35" s="43">
        <v>0.94</v>
      </c>
      <c r="T35" s="43">
        <v>3</v>
      </c>
      <c r="U35" s="43" t="s">
        <v>1392</v>
      </c>
      <c r="V35" s="43" t="s">
        <v>1435</v>
      </c>
      <c r="W35" s="43" t="s">
        <v>1260</v>
      </c>
      <c r="X35" s="43" t="s">
        <v>265</v>
      </c>
      <c r="Y35" s="43" t="s">
        <v>227</v>
      </c>
      <c r="Z35" s="43" t="s">
        <v>260</v>
      </c>
      <c r="AA35" s="43" t="s">
        <v>1326</v>
      </c>
      <c r="AB35" s="43" t="s">
        <v>265</v>
      </c>
      <c r="AC35" s="43" t="s">
        <v>1262</v>
      </c>
      <c r="AD35" s="43" t="s">
        <v>1263</v>
      </c>
      <c r="AE35" s="43" t="s">
        <v>1383</v>
      </c>
      <c r="AF35" s="43" t="s">
        <v>227</v>
      </c>
      <c r="AG35" s="43" t="s">
        <v>1331</v>
      </c>
    </row>
    <row r="36" spans="1:33" ht="19.5" customHeight="1" x14ac:dyDescent="0.25">
      <c r="A36" s="20" t="s">
        <v>119</v>
      </c>
      <c r="B36" s="21" t="s">
        <v>120</v>
      </c>
      <c r="C36" s="21" t="s">
        <v>208</v>
      </c>
      <c r="D36" s="21" t="s">
        <v>1436</v>
      </c>
      <c r="E36" s="21" t="s">
        <v>1437</v>
      </c>
      <c r="F36" s="21" t="s">
        <v>1437</v>
      </c>
      <c r="G36" s="21" t="s">
        <v>1438</v>
      </c>
      <c r="H36" s="21" t="s">
        <v>1439</v>
      </c>
      <c r="I36" s="21" t="s">
        <v>213</v>
      </c>
      <c r="J36" s="41">
        <v>49254.51</v>
      </c>
      <c r="K36" s="41">
        <v>46791.78</v>
      </c>
      <c r="L36" s="42">
        <v>0.05</v>
      </c>
      <c r="M36" s="21" t="s">
        <v>214</v>
      </c>
      <c r="N36" s="43" t="s">
        <v>1335</v>
      </c>
      <c r="O36" s="43" t="s">
        <v>459</v>
      </c>
      <c r="P36" s="43" t="s">
        <v>257</v>
      </c>
      <c r="Q36" s="43" t="s">
        <v>1352</v>
      </c>
      <c r="R36" s="43" t="s">
        <v>1369</v>
      </c>
      <c r="S36" s="43" t="s">
        <v>1269</v>
      </c>
      <c r="T36" s="43">
        <v>2</v>
      </c>
      <c r="U36" s="43" t="s">
        <v>1370</v>
      </c>
      <c r="V36" s="43"/>
      <c r="W36" s="43" t="s">
        <v>1371</v>
      </c>
      <c r="X36" s="43" t="s">
        <v>265</v>
      </c>
      <c r="Y36" s="43" t="s">
        <v>227</v>
      </c>
      <c r="Z36" s="43" t="s">
        <v>260</v>
      </c>
      <c r="AA36" s="43" t="s">
        <v>1326</v>
      </c>
      <c r="AB36" s="43" t="s">
        <v>265</v>
      </c>
      <c r="AC36" s="43" t="s">
        <v>352</v>
      </c>
      <c r="AD36" s="43" t="s">
        <v>1340</v>
      </c>
      <c r="AE36" s="43" t="s">
        <v>1341</v>
      </c>
      <c r="AF36" s="43" t="s">
        <v>1339</v>
      </c>
      <c r="AG36" s="43" t="s">
        <v>1331</v>
      </c>
    </row>
    <row r="37" spans="1:33" ht="19.5" customHeight="1" x14ac:dyDescent="0.25">
      <c r="A37" s="20" t="s">
        <v>119</v>
      </c>
      <c r="B37" s="21" t="s">
        <v>120</v>
      </c>
      <c r="C37" s="21" t="s">
        <v>208</v>
      </c>
      <c r="D37" s="21" t="s">
        <v>1440</v>
      </c>
      <c r="E37" s="21" t="s">
        <v>1441</v>
      </c>
      <c r="F37" s="21" t="s">
        <v>1441</v>
      </c>
      <c r="G37" s="21" t="s">
        <v>1442</v>
      </c>
      <c r="H37" s="21" t="s">
        <v>1443</v>
      </c>
      <c r="I37" s="21" t="s">
        <v>213</v>
      </c>
      <c r="J37" s="41">
        <v>50939.14</v>
      </c>
      <c r="K37" s="41">
        <v>48392.18</v>
      </c>
      <c r="L37" s="42">
        <v>0.05</v>
      </c>
      <c r="M37" s="21" t="s">
        <v>214</v>
      </c>
      <c r="N37" s="43" t="s">
        <v>1335</v>
      </c>
      <c r="O37" s="43" t="s">
        <v>459</v>
      </c>
      <c r="P37" s="43" t="s">
        <v>257</v>
      </c>
      <c r="Q37" s="43" t="s">
        <v>1359</v>
      </c>
      <c r="R37" s="43" t="s">
        <v>1444</v>
      </c>
      <c r="S37" s="43" t="s">
        <v>1269</v>
      </c>
      <c r="T37" s="43">
        <v>2</v>
      </c>
      <c r="U37" s="43" t="s">
        <v>1370</v>
      </c>
      <c r="V37" s="43"/>
      <c r="W37" s="43" t="s">
        <v>1371</v>
      </c>
      <c r="X37" s="43" t="s">
        <v>265</v>
      </c>
      <c r="Y37" s="43" t="s">
        <v>227</v>
      </c>
      <c r="Z37" s="43" t="s">
        <v>260</v>
      </c>
      <c r="AA37" s="43" t="s">
        <v>1326</v>
      </c>
      <c r="AB37" s="43" t="s">
        <v>265</v>
      </c>
      <c r="AC37" s="43" t="s">
        <v>352</v>
      </c>
      <c r="AD37" s="43" t="s">
        <v>1340</v>
      </c>
      <c r="AE37" s="43" t="s">
        <v>1341</v>
      </c>
      <c r="AF37" s="43" t="s">
        <v>1339</v>
      </c>
      <c r="AG37" s="43" t="s">
        <v>1331</v>
      </c>
    </row>
    <row r="38" spans="1:33" ht="19.5" customHeight="1" x14ac:dyDescent="0.25">
      <c r="A38" s="20" t="s">
        <v>148</v>
      </c>
      <c r="B38" s="21" t="s">
        <v>149</v>
      </c>
      <c r="C38" s="21" t="s">
        <v>1445</v>
      </c>
      <c r="D38" s="21" t="s">
        <v>1446</v>
      </c>
      <c r="E38" s="21" t="s">
        <v>1447</v>
      </c>
      <c r="F38" s="21" t="s">
        <v>1448</v>
      </c>
      <c r="G38" s="21" t="s">
        <v>1449</v>
      </c>
      <c r="H38" s="21" t="s">
        <v>1450</v>
      </c>
      <c r="I38" s="21" t="s">
        <v>213</v>
      </c>
      <c r="J38" s="41">
        <v>33388.6</v>
      </c>
      <c r="K38" s="41">
        <v>33054.71</v>
      </c>
      <c r="L38" s="42">
        <v>0.01</v>
      </c>
      <c r="M38" s="21" t="s">
        <v>559</v>
      </c>
      <c r="N38" s="43">
        <v>110</v>
      </c>
      <c r="O38" s="43" t="s">
        <v>263</v>
      </c>
      <c r="P38" s="43" t="s">
        <v>257</v>
      </c>
      <c r="Q38" s="43">
        <v>50</v>
      </c>
      <c r="R38" s="43">
        <v>177</v>
      </c>
      <c r="S38" s="48">
        <v>0.93</v>
      </c>
      <c r="T38" s="43">
        <v>1</v>
      </c>
      <c r="U38" s="43" t="s">
        <v>1284</v>
      </c>
      <c r="V38" s="43">
        <v>19.7</v>
      </c>
      <c r="W38" s="43" t="s">
        <v>1451</v>
      </c>
      <c r="X38" s="43" t="s">
        <v>260</v>
      </c>
      <c r="Y38" s="43" t="s">
        <v>569</v>
      </c>
      <c r="Z38" s="43" t="s">
        <v>941</v>
      </c>
      <c r="AA38" s="43" t="s">
        <v>266</v>
      </c>
      <c r="AB38" s="43" t="s">
        <v>265</v>
      </c>
      <c r="AC38" s="43" t="s">
        <v>266</v>
      </c>
      <c r="AD38" s="43" t="s">
        <v>1452</v>
      </c>
      <c r="AE38" s="43" t="s">
        <v>1453</v>
      </c>
      <c r="AF38" s="43" t="s">
        <v>1451</v>
      </c>
      <c r="AG38" s="43" t="s">
        <v>563</v>
      </c>
    </row>
    <row r="39" spans="1:33" ht="19.5" customHeight="1" x14ac:dyDescent="0.25">
      <c r="A39" s="20" t="s">
        <v>148</v>
      </c>
      <c r="B39" s="21" t="s">
        <v>149</v>
      </c>
      <c r="C39" s="21" t="s">
        <v>1445</v>
      </c>
      <c r="D39" s="21" t="s">
        <v>1454</v>
      </c>
      <c r="E39" s="21" t="s">
        <v>1455</v>
      </c>
      <c r="F39" s="21" t="s">
        <v>1456</v>
      </c>
      <c r="G39" s="21" t="s">
        <v>1457</v>
      </c>
      <c r="H39" s="21" t="s">
        <v>1458</v>
      </c>
      <c r="I39" s="21" t="s">
        <v>213</v>
      </c>
      <c r="J39" s="41">
        <v>40125.32</v>
      </c>
      <c r="K39" s="41">
        <v>39724.07</v>
      </c>
      <c r="L39" s="42">
        <v>0.01</v>
      </c>
      <c r="M39" s="21" t="s">
        <v>559</v>
      </c>
      <c r="N39" s="43">
        <v>110</v>
      </c>
      <c r="O39" s="43" t="s">
        <v>263</v>
      </c>
      <c r="P39" s="43" t="s">
        <v>257</v>
      </c>
      <c r="Q39" s="43">
        <v>75</v>
      </c>
      <c r="R39" s="43">
        <v>265</v>
      </c>
      <c r="S39" s="48">
        <v>0.93</v>
      </c>
      <c r="T39" s="43">
        <v>1</v>
      </c>
      <c r="U39" s="43" t="s">
        <v>1284</v>
      </c>
      <c r="V39" s="43">
        <v>19.7</v>
      </c>
      <c r="W39" s="43" t="s">
        <v>1451</v>
      </c>
      <c r="X39" s="43" t="s">
        <v>260</v>
      </c>
      <c r="Y39" s="43" t="s">
        <v>569</v>
      </c>
      <c r="Z39" s="43" t="s">
        <v>941</v>
      </c>
      <c r="AA39" s="43" t="s">
        <v>266</v>
      </c>
      <c r="AB39" s="43" t="s">
        <v>265</v>
      </c>
      <c r="AC39" s="43" t="s">
        <v>266</v>
      </c>
      <c r="AD39" s="43" t="s">
        <v>1459</v>
      </c>
      <c r="AE39" s="43" t="s">
        <v>1453</v>
      </c>
      <c r="AF39" s="43" t="s">
        <v>1451</v>
      </c>
      <c r="AG39" s="43" t="s">
        <v>563</v>
      </c>
    </row>
    <row r="40" spans="1:33" ht="19.5" customHeight="1" x14ac:dyDescent="0.25">
      <c r="A40" s="20" t="s">
        <v>169</v>
      </c>
      <c r="B40" s="21" t="s">
        <v>170</v>
      </c>
      <c r="C40" s="21" t="s">
        <v>706</v>
      </c>
      <c r="D40" s="21" t="s">
        <v>1460</v>
      </c>
      <c r="E40" s="21" t="s">
        <v>1461</v>
      </c>
      <c r="F40" s="21" t="s">
        <v>227</v>
      </c>
      <c r="G40" s="21" t="s">
        <v>1462</v>
      </c>
      <c r="H40" s="21" t="s">
        <v>1463</v>
      </c>
      <c r="I40" s="21" t="s">
        <v>213</v>
      </c>
      <c r="J40" s="41">
        <v>25414.35</v>
      </c>
      <c r="K40" s="41">
        <v>25414.35</v>
      </c>
      <c r="L40" s="42">
        <v>0</v>
      </c>
      <c r="M40" s="21" t="s">
        <v>710</v>
      </c>
      <c r="N40" s="43">
        <v>126</v>
      </c>
      <c r="O40" s="43" t="s">
        <v>1464</v>
      </c>
      <c r="P40" s="43" t="s">
        <v>257</v>
      </c>
      <c r="Q40" s="43">
        <v>50</v>
      </c>
      <c r="R40" s="43" t="s">
        <v>1465</v>
      </c>
      <c r="S40" s="43" t="s">
        <v>1466</v>
      </c>
      <c r="T40" s="43">
        <v>2</v>
      </c>
      <c r="U40" s="43" t="s">
        <v>1464</v>
      </c>
      <c r="V40" s="43" t="s">
        <v>1467</v>
      </c>
      <c r="W40" s="43" t="s">
        <v>1468</v>
      </c>
      <c r="X40" s="43" t="s">
        <v>260</v>
      </c>
      <c r="Y40" s="43" t="s">
        <v>263</v>
      </c>
      <c r="Z40" s="43" t="s">
        <v>260</v>
      </c>
      <c r="AA40" s="43" t="s">
        <v>260</v>
      </c>
      <c r="AB40" s="43" t="s">
        <v>265</v>
      </c>
      <c r="AC40" s="43" t="s">
        <v>266</v>
      </c>
      <c r="AD40" s="43" t="s">
        <v>1469</v>
      </c>
      <c r="AE40" s="43" t="s">
        <v>1470</v>
      </c>
      <c r="AF40" s="43" t="s">
        <v>1471</v>
      </c>
      <c r="AG40" s="43" t="s">
        <v>440</v>
      </c>
    </row>
    <row r="41" spans="1:33" ht="19.5" customHeight="1" x14ac:dyDescent="0.25">
      <c r="A41" s="20" t="s">
        <v>169</v>
      </c>
      <c r="B41" s="21" t="s">
        <v>170</v>
      </c>
      <c r="C41" s="21" t="s">
        <v>706</v>
      </c>
      <c r="D41" s="21" t="s">
        <v>1472</v>
      </c>
      <c r="E41" s="21" t="s">
        <v>1473</v>
      </c>
      <c r="F41" s="21" t="s">
        <v>227</v>
      </c>
      <c r="G41" s="21" t="s">
        <v>1474</v>
      </c>
      <c r="H41" s="21" t="s">
        <v>1475</v>
      </c>
      <c r="I41" s="21" t="s">
        <v>213</v>
      </c>
      <c r="J41" s="41">
        <v>89353.7</v>
      </c>
      <c r="K41" s="41">
        <v>89353.7</v>
      </c>
      <c r="L41" s="42">
        <v>0</v>
      </c>
      <c r="M41" s="21" t="s">
        <v>710</v>
      </c>
      <c r="N41" s="43">
        <v>126</v>
      </c>
      <c r="O41" s="43" t="s">
        <v>1476</v>
      </c>
      <c r="P41" s="43" t="s">
        <v>257</v>
      </c>
      <c r="Q41" s="43">
        <v>175</v>
      </c>
      <c r="R41" s="43" t="s">
        <v>1477</v>
      </c>
      <c r="S41" s="43" t="s">
        <v>1478</v>
      </c>
      <c r="T41" s="43">
        <v>2</v>
      </c>
      <c r="U41" s="43" t="s">
        <v>1476</v>
      </c>
      <c r="V41" s="43" t="s">
        <v>1479</v>
      </c>
      <c r="W41" s="43" t="s">
        <v>1468</v>
      </c>
      <c r="X41" s="43" t="s">
        <v>260</v>
      </c>
      <c r="Y41" s="43" t="s">
        <v>263</v>
      </c>
      <c r="Z41" s="43" t="s">
        <v>260</v>
      </c>
      <c r="AA41" s="43" t="s">
        <v>260</v>
      </c>
      <c r="AB41" s="43" t="s">
        <v>265</v>
      </c>
      <c r="AC41" s="43" t="s">
        <v>266</v>
      </c>
      <c r="AD41" s="43" t="s">
        <v>1480</v>
      </c>
      <c r="AE41" s="43" t="s">
        <v>1470</v>
      </c>
      <c r="AF41" s="43" t="s">
        <v>1471</v>
      </c>
      <c r="AG41" s="43" t="s">
        <v>440</v>
      </c>
    </row>
    <row r="42" spans="1:33" ht="19.5" customHeight="1" x14ac:dyDescent="0.25">
      <c r="A42" s="20" t="s">
        <v>179</v>
      </c>
      <c r="B42" s="21" t="s">
        <v>180</v>
      </c>
      <c r="C42" s="21" t="s">
        <v>1254</v>
      </c>
      <c r="D42" s="140" t="s">
        <v>4324</v>
      </c>
      <c r="E42" s="43" t="s">
        <v>1481</v>
      </c>
      <c r="F42" s="43" t="s">
        <v>1481</v>
      </c>
      <c r="G42" s="43" t="s">
        <v>1482</v>
      </c>
      <c r="H42" s="43" t="s">
        <v>1483</v>
      </c>
      <c r="I42" s="21" t="s">
        <v>213</v>
      </c>
      <c r="J42" s="41">
        <v>100408.06</v>
      </c>
      <c r="K42" s="41">
        <f t="shared" ref="K42:K81" si="1">J42-(J42*L42)</f>
        <v>95387.656999999992</v>
      </c>
      <c r="L42" s="42">
        <v>0.05</v>
      </c>
      <c r="M42" s="43" t="s">
        <v>227</v>
      </c>
      <c r="N42" s="43" t="s">
        <v>257</v>
      </c>
      <c r="O42" s="43" t="s">
        <v>257</v>
      </c>
      <c r="P42" s="43" t="s">
        <v>257</v>
      </c>
      <c r="Q42" s="43">
        <v>150</v>
      </c>
      <c r="R42" s="43" t="s">
        <v>1484</v>
      </c>
      <c r="S42" s="43" t="s">
        <v>1485</v>
      </c>
      <c r="T42" s="43">
        <v>2</v>
      </c>
      <c r="U42" s="43" t="s">
        <v>1392</v>
      </c>
      <c r="V42" s="43">
        <v>12</v>
      </c>
      <c r="W42" s="43" t="s">
        <v>1486</v>
      </c>
      <c r="X42" s="43" t="s">
        <v>260</v>
      </c>
      <c r="Y42" s="43" t="s">
        <v>756</v>
      </c>
      <c r="Z42" s="43" t="s">
        <v>260</v>
      </c>
      <c r="AA42" s="43" t="s">
        <v>260</v>
      </c>
      <c r="AB42" s="43" t="s">
        <v>265</v>
      </c>
      <c r="AC42" s="43" t="s">
        <v>266</v>
      </c>
      <c r="AD42" s="43" t="s">
        <v>395</v>
      </c>
      <c r="AE42" s="43" t="s">
        <v>1487</v>
      </c>
      <c r="AF42" s="43" t="s">
        <v>1486</v>
      </c>
      <c r="AG42" s="43" t="s">
        <v>758</v>
      </c>
    </row>
    <row r="43" spans="1:33" ht="19.5" customHeight="1" x14ac:dyDescent="0.25">
      <c r="A43" s="20" t="s">
        <v>179</v>
      </c>
      <c r="B43" s="21" t="s">
        <v>180</v>
      </c>
      <c r="C43" s="21" t="s">
        <v>1254</v>
      </c>
      <c r="D43" s="140" t="s">
        <v>4324</v>
      </c>
      <c r="E43" s="43" t="s">
        <v>1488</v>
      </c>
      <c r="F43" s="43" t="s">
        <v>1488</v>
      </c>
      <c r="G43" s="43" t="s">
        <v>1489</v>
      </c>
      <c r="H43" s="43" t="s">
        <v>1490</v>
      </c>
      <c r="I43" s="21" t="s">
        <v>213</v>
      </c>
      <c r="J43" s="41">
        <v>135058.94</v>
      </c>
      <c r="K43" s="41">
        <f t="shared" si="1"/>
        <v>128305.993</v>
      </c>
      <c r="L43" s="42">
        <v>0.05</v>
      </c>
      <c r="M43" s="43" t="s">
        <v>227</v>
      </c>
      <c r="N43" s="43" t="s">
        <v>257</v>
      </c>
      <c r="O43" s="43" t="s">
        <v>257</v>
      </c>
      <c r="P43" s="43" t="s">
        <v>257</v>
      </c>
      <c r="Q43" s="43">
        <v>150</v>
      </c>
      <c r="R43" s="43" t="s">
        <v>1484</v>
      </c>
      <c r="S43" s="43" t="s">
        <v>1485</v>
      </c>
      <c r="T43" s="43">
        <v>2</v>
      </c>
      <c r="U43" s="43" t="s">
        <v>1392</v>
      </c>
      <c r="V43" s="43">
        <v>12</v>
      </c>
      <c r="W43" s="43" t="s">
        <v>1486</v>
      </c>
      <c r="X43" s="43" t="s">
        <v>260</v>
      </c>
      <c r="Y43" s="43" t="s">
        <v>756</v>
      </c>
      <c r="Z43" s="43" t="s">
        <v>260</v>
      </c>
      <c r="AA43" s="43" t="s">
        <v>260</v>
      </c>
      <c r="AB43" s="43" t="s">
        <v>265</v>
      </c>
      <c r="AC43" s="43" t="s">
        <v>266</v>
      </c>
      <c r="AD43" s="43" t="s">
        <v>395</v>
      </c>
      <c r="AE43" s="43" t="s">
        <v>1487</v>
      </c>
      <c r="AF43" s="43" t="s">
        <v>1486</v>
      </c>
      <c r="AG43" s="43" t="s">
        <v>758</v>
      </c>
    </row>
    <row r="44" spans="1:33" ht="19.5" customHeight="1" x14ac:dyDescent="0.25">
      <c r="A44" s="20" t="s">
        <v>179</v>
      </c>
      <c r="B44" s="21" t="s">
        <v>180</v>
      </c>
      <c r="C44" s="21" t="s">
        <v>1254</v>
      </c>
      <c r="D44" s="140" t="s">
        <v>4324</v>
      </c>
      <c r="E44" s="43" t="s">
        <v>1491</v>
      </c>
      <c r="F44" s="43" t="s">
        <v>1491</v>
      </c>
      <c r="G44" s="43" t="s">
        <v>1492</v>
      </c>
      <c r="H44" s="43" t="s">
        <v>1493</v>
      </c>
      <c r="I44" s="21" t="s">
        <v>213</v>
      </c>
      <c r="J44" s="41">
        <v>149223.17000000001</v>
      </c>
      <c r="K44" s="41">
        <f t="shared" si="1"/>
        <v>141762.01150000002</v>
      </c>
      <c r="L44" s="42">
        <v>0.05</v>
      </c>
      <c r="M44" s="43" t="s">
        <v>227</v>
      </c>
      <c r="N44" s="43" t="s">
        <v>257</v>
      </c>
      <c r="O44" s="43" t="s">
        <v>257</v>
      </c>
      <c r="P44" s="43" t="s">
        <v>257</v>
      </c>
      <c r="Q44" s="43">
        <v>150</v>
      </c>
      <c r="R44" s="43" t="s">
        <v>1484</v>
      </c>
      <c r="S44" s="43" t="s">
        <v>1485</v>
      </c>
      <c r="T44" s="43">
        <v>2</v>
      </c>
      <c r="U44" s="43" t="s">
        <v>1392</v>
      </c>
      <c r="V44" s="43">
        <v>13</v>
      </c>
      <c r="W44" s="43" t="s">
        <v>1486</v>
      </c>
      <c r="X44" s="43" t="s">
        <v>260</v>
      </c>
      <c r="Y44" s="43" t="s">
        <v>756</v>
      </c>
      <c r="Z44" s="43" t="s">
        <v>260</v>
      </c>
      <c r="AA44" s="43" t="s">
        <v>260</v>
      </c>
      <c r="AB44" s="43" t="s">
        <v>265</v>
      </c>
      <c r="AC44" s="43" t="s">
        <v>266</v>
      </c>
      <c r="AD44" s="43" t="s">
        <v>395</v>
      </c>
      <c r="AE44" s="43" t="s">
        <v>1487</v>
      </c>
      <c r="AF44" s="43" t="s">
        <v>1486</v>
      </c>
      <c r="AG44" s="43" t="s">
        <v>758</v>
      </c>
    </row>
    <row r="45" spans="1:33" ht="19.5" customHeight="1" x14ac:dyDescent="0.25">
      <c r="A45" s="20" t="s">
        <v>179</v>
      </c>
      <c r="B45" s="21" t="s">
        <v>180</v>
      </c>
      <c r="C45" s="21" t="s">
        <v>1254</v>
      </c>
      <c r="D45" s="140" t="s">
        <v>4324</v>
      </c>
      <c r="E45" s="43" t="s">
        <v>1494</v>
      </c>
      <c r="F45" s="43" t="s">
        <v>1494</v>
      </c>
      <c r="G45" s="43" t="s">
        <v>1495</v>
      </c>
      <c r="H45" s="43" t="s">
        <v>1496</v>
      </c>
      <c r="I45" s="21" t="s">
        <v>213</v>
      </c>
      <c r="J45" s="41">
        <v>75264.479999999996</v>
      </c>
      <c r="K45" s="41">
        <f t="shared" si="1"/>
        <v>71501.255999999994</v>
      </c>
      <c r="L45" s="42">
        <v>0.05</v>
      </c>
      <c r="M45" s="43" t="s">
        <v>227</v>
      </c>
      <c r="N45" s="43" t="s">
        <v>257</v>
      </c>
      <c r="O45" s="43" t="s">
        <v>257</v>
      </c>
      <c r="P45" s="43" t="s">
        <v>257</v>
      </c>
      <c r="Q45" s="43">
        <v>175</v>
      </c>
      <c r="R45" s="43" t="s">
        <v>1484</v>
      </c>
      <c r="S45" s="43" t="s">
        <v>1485</v>
      </c>
      <c r="T45" s="43">
        <v>2</v>
      </c>
      <c r="U45" s="43" t="s">
        <v>1497</v>
      </c>
      <c r="V45" s="43" t="s">
        <v>227</v>
      </c>
      <c r="W45" s="43" t="s">
        <v>227</v>
      </c>
      <c r="X45" s="43" t="s">
        <v>260</v>
      </c>
      <c r="Y45" s="43" t="s">
        <v>756</v>
      </c>
      <c r="Z45" s="43" t="s">
        <v>260</v>
      </c>
      <c r="AA45" s="43" t="s">
        <v>260</v>
      </c>
      <c r="AB45" s="43" t="s">
        <v>265</v>
      </c>
      <c r="AC45" s="43" t="s">
        <v>266</v>
      </c>
      <c r="AD45" s="43" t="s">
        <v>395</v>
      </c>
      <c r="AE45" s="43" t="s">
        <v>1487</v>
      </c>
      <c r="AF45" s="43" t="s">
        <v>1486</v>
      </c>
      <c r="AG45" s="43" t="s">
        <v>758</v>
      </c>
    </row>
    <row r="46" spans="1:33" ht="19.5" customHeight="1" x14ac:dyDescent="0.25">
      <c r="A46" s="20" t="s">
        <v>179</v>
      </c>
      <c r="B46" s="21" t="s">
        <v>180</v>
      </c>
      <c r="C46" s="21" t="s">
        <v>1254</v>
      </c>
      <c r="D46" s="140" t="s">
        <v>4324</v>
      </c>
      <c r="E46" s="43" t="s">
        <v>1498</v>
      </c>
      <c r="F46" s="43" t="s">
        <v>1498</v>
      </c>
      <c r="G46" s="43" t="s">
        <v>1499</v>
      </c>
      <c r="H46" s="43" t="s">
        <v>1500</v>
      </c>
      <c r="I46" s="21" t="s">
        <v>213</v>
      </c>
      <c r="J46" s="41">
        <v>72713.05</v>
      </c>
      <c r="K46" s="41">
        <f t="shared" si="1"/>
        <v>69077.397500000006</v>
      </c>
      <c r="L46" s="42">
        <v>0.05</v>
      </c>
      <c r="M46" s="43" t="s">
        <v>227</v>
      </c>
      <c r="N46" s="43" t="s">
        <v>257</v>
      </c>
      <c r="O46" s="43" t="s">
        <v>257</v>
      </c>
      <c r="P46" s="43" t="s">
        <v>257</v>
      </c>
      <c r="Q46" s="43">
        <v>175</v>
      </c>
      <c r="R46" s="43" t="s">
        <v>1484</v>
      </c>
      <c r="S46" s="43" t="s">
        <v>1485</v>
      </c>
      <c r="T46" s="43">
        <v>2</v>
      </c>
      <c r="U46" s="43" t="s">
        <v>1497</v>
      </c>
      <c r="V46" s="43" t="s">
        <v>227</v>
      </c>
      <c r="W46" s="43" t="s">
        <v>227</v>
      </c>
      <c r="X46" s="43" t="s">
        <v>260</v>
      </c>
      <c r="Y46" s="43" t="s">
        <v>756</v>
      </c>
      <c r="Z46" s="43" t="s">
        <v>260</v>
      </c>
      <c r="AA46" s="43" t="s">
        <v>260</v>
      </c>
      <c r="AB46" s="43" t="s">
        <v>265</v>
      </c>
      <c r="AC46" s="43" t="s">
        <v>266</v>
      </c>
      <c r="AD46" s="43" t="s">
        <v>395</v>
      </c>
      <c r="AE46" s="43" t="s">
        <v>1487</v>
      </c>
      <c r="AF46" s="43" t="s">
        <v>1486</v>
      </c>
      <c r="AG46" s="43" t="s">
        <v>758</v>
      </c>
    </row>
    <row r="47" spans="1:33" ht="19.5" customHeight="1" x14ac:dyDescent="0.25">
      <c r="A47" s="20" t="s">
        <v>179</v>
      </c>
      <c r="B47" s="21" t="s">
        <v>180</v>
      </c>
      <c r="C47" s="21" t="s">
        <v>1254</v>
      </c>
      <c r="D47" s="140" t="s">
        <v>4324</v>
      </c>
      <c r="E47" s="43" t="s">
        <v>1501</v>
      </c>
      <c r="F47" s="43" t="s">
        <v>1501</v>
      </c>
      <c r="G47" s="43" t="s">
        <v>1502</v>
      </c>
      <c r="H47" s="43" t="s">
        <v>1503</v>
      </c>
      <c r="I47" s="21" t="s">
        <v>213</v>
      </c>
      <c r="J47" s="41">
        <v>23166.15</v>
      </c>
      <c r="K47" s="41">
        <f t="shared" si="1"/>
        <v>22007.842500000002</v>
      </c>
      <c r="L47" s="42">
        <v>0.05</v>
      </c>
      <c r="M47" s="43" t="s">
        <v>227</v>
      </c>
      <c r="N47" s="43" t="s">
        <v>257</v>
      </c>
      <c r="O47" s="43" t="s">
        <v>257</v>
      </c>
      <c r="P47" s="43" t="s">
        <v>257</v>
      </c>
      <c r="Q47" s="43">
        <v>22</v>
      </c>
      <c r="R47" s="43" t="s">
        <v>1484</v>
      </c>
      <c r="S47" s="43" t="s">
        <v>1485</v>
      </c>
      <c r="T47" s="43">
        <v>2</v>
      </c>
      <c r="U47" s="43" t="s">
        <v>1284</v>
      </c>
      <c r="V47" s="43">
        <v>23</v>
      </c>
      <c r="W47" s="43" t="s">
        <v>1486</v>
      </c>
      <c r="X47" s="43" t="s">
        <v>260</v>
      </c>
      <c r="Y47" s="43" t="s">
        <v>756</v>
      </c>
      <c r="Z47" s="43" t="s">
        <v>260</v>
      </c>
      <c r="AA47" s="43" t="s">
        <v>260</v>
      </c>
      <c r="AB47" s="43" t="s">
        <v>265</v>
      </c>
      <c r="AC47" s="43" t="s">
        <v>266</v>
      </c>
      <c r="AD47" s="43" t="s">
        <v>395</v>
      </c>
      <c r="AE47" s="43" t="s">
        <v>1487</v>
      </c>
      <c r="AF47" s="43" t="s">
        <v>1486</v>
      </c>
      <c r="AG47" s="43" t="s">
        <v>758</v>
      </c>
    </row>
    <row r="48" spans="1:33" ht="19.5" customHeight="1" x14ac:dyDescent="0.25">
      <c r="A48" s="20" t="s">
        <v>179</v>
      </c>
      <c r="B48" s="21" t="s">
        <v>180</v>
      </c>
      <c r="C48" s="21" t="s">
        <v>1254</v>
      </c>
      <c r="D48" s="140" t="s">
        <v>4324</v>
      </c>
      <c r="E48" s="43" t="s">
        <v>1504</v>
      </c>
      <c r="F48" s="43" t="s">
        <v>1504</v>
      </c>
      <c r="G48" s="43" t="s">
        <v>1505</v>
      </c>
      <c r="H48" s="43" t="s">
        <v>1506</v>
      </c>
      <c r="I48" s="21" t="s">
        <v>213</v>
      </c>
      <c r="J48" s="41">
        <v>20368.560000000001</v>
      </c>
      <c r="K48" s="41">
        <f t="shared" si="1"/>
        <v>19350.132000000001</v>
      </c>
      <c r="L48" s="42">
        <v>0.05</v>
      </c>
      <c r="M48" s="43" t="s">
        <v>227</v>
      </c>
      <c r="N48" s="43" t="s">
        <v>257</v>
      </c>
      <c r="O48" s="43" t="s">
        <v>257</v>
      </c>
      <c r="P48" s="43" t="s">
        <v>257</v>
      </c>
      <c r="Q48" s="43">
        <v>22</v>
      </c>
      <c r="R48" s="43" t="s">
        <v>1484</v>
      </c>
      <c r="S48" s="43" t="s">
        <v>1485</v>
      </c>
      <c r="T48" s="43">
        <v>1</v>
      </c>
      <c r="U48" s="43" t="s">
        <v>1392</v>
      </c>
      <c r="V48" s="43">
        <v>23</v>
      </c>
      <c r="W48" s="43" t="s">
        <v>1486</v>
      </c>
      <c r="X48" s="43" t="s">
        <v>260</v>
      </c>
      <c r="Y48" s="43" t="s">
        <v>756</v>
      </c>
      <c r="Z48" s="43" t="s">
        <v>260</v>
      </c>
      <c r="AA48" s="43" t="s">
        <v>260</v>
      </c>
      <c r="AB48" s="43" t="s">
        <v>265</v>
      </c>
      <c r="AC48" s="43" t="s">
        <v>266</v>
      </c>
      <c r="AD48" s="43" t="s">
        <v>395</v>
      </c>
      <c r="AE48" s="43" t="s">
        <v>1487</v>
      </c>
      <c r="AF48" s="43" t="s">
        <v>1486</v>
      </c>
      <c r="AG48" s="43" t="s">
        <v>758</v>
      </c>
    </row>
    <row r="49" spans="1:33" ht="19.5" customHeight="1" x14ac:dyDescent="0.25">
      <c r="A49" s="20" t="s">
        <v>179</v>
      </c>
      <c r="B49" s="21" t="s">
        <v>180</v>
      </c>
      <c r="C49" s="21" t="s">
        <v>1254</v>
      </c>
      <c r="D49" s="140" t="s">
        <v>4324</v>
      </c>
      <c r="E49" s="43" t="s">
        <v>1507</v>
      </c>
      <c r="F49" s="43" t="s">
        <v>1507</v>
      </c>
      <c r="G49" s="43" t="s">
        <v>1508</v>
      </c>
      <c r="H49" s="43" t="s">
        <v>1509</v>
      </c>
      <c r="I49" s="21" t="s">
        <v>213</v>
      </c>
      <c r="J49" s="41">
        <v>24363.48</v>
      </c>
      <c r="K49" s="41">
        <f t="shared" si="1"/>
        <v>23145.306</v>
      </c>
      <c r="L49" s="42">
        <v>0.05</v>
      </c>
      <c r="M49" s="43" t="s">
        <v>227</v>
      </c>
      <c r="N49" s="43" t="s">
        <v>257</v>
      </c>
      <c r="O49" s="43" t="s">
        <v>257</v>
      </c>
      <c r="P49" s="43" t="s">
        <v>257</v>
      </c>
      <c r="Q49" s="43">
        <v>24</v>
      </c>
      <c r="R49" s="43" t="s">
        <v>1484</v>
      </c>
      <c r="S49" s="43" t="s">
        <v>1485</v>
      </c>
      <c r="T49" s="43">
        <v>2</v>
      </c>
      <c r="U49" s="43" t="s">
        <v>1284</v>
      </c>
      <c r="V49" s="43">
        <v>23</v>
      </c>
      <c r="W49" s="43" t="s">
        <v>1486</v>
      </c>
      <c r="X49" s="43" t="s">
        <v>260</v>
      </c>
      <c r="Y49" s="43" t="s">
        <v>756</v>
      </c>
      <c r="Z49" s="43" t="s">
        <v>260</v>
      </c>
      <c r="AA49" s="43" t="s">
        <v>260</v>
      </c>
      <c r="AB49" s="43" t="s">
        <v>265</v>
      </c>
      <c r="AC49" s="43" t="s">
        <v>266</v>
      </c>
      <c r="AD49" s="43" t="s">
        <v>395</v>
      </c>
      <c r="AE49" s="43" t="s">
        <v>1487</v>
      </c>
      <c r="AF49" s="43" t="s">
        <v>1486</v>
      </c>
      <c r="AG49" s="43" t="s">
        <v>758</v>
      </c>
    </row>
    <row r="50" spans="1:33" ht="19.5" customHeight="1" x14ac:dyDescent="0.25">
      <c r="A50" s="20" t="s">
        <v>179</v>
      </c>
      <c r="B50" s="21" t="s">
        <v>180</v>
      </c>
      <c r="C50" s="21" t="s">
        <v>1254</v>
      </c>
      <c r="D50" s="140" t="s">
        <v>4324</v>
      </c>
      <c r="E50" s="43" t="s">
        <v>1510</v>
      </c>
      <c r="F50" s="43" t="s">
        <v>1510</v>
      </c>
      <c r="G50" s="43" t="s">
        <v>1511</v>
      </c>
      <c r="H50" s="43" t="s">
        <v>1512</v>
      </c>
      <c r="I50" s="21" t="s">
        <v>213</v>
      </c>
      <c r="J50" s="41">
        <v>20847.36</v>
      </c>
      <c r="K50" s="41">
        <f t="shared" si="1"/>
        <v>19804.992000000002</v>
      </c>
      <c r="L50" s="42">
        <v>0.05</v>
      </c>
      <c r="M50" s="43" t="s">
        <v>227</v>
      </c>
      <c r="N50" s="43" t="s">
        <v>257</v>
      </c>
      <c r="O50" s="43" t="s">
        <v>257</v>
      </c>
      <c r="P50" s="43" t="s">
        <v>257</v>
      </c>
      <c r="Q50" s="43">
        <v>24</v>
      </c>
      <c r="R50" s="43" t="s">
        <v>1484</v>
      </c>
      <c r="S50" s="43" t="s">
        <v>1485</v>
      </c>
      <c r="T50" s="43">
        <v>2</v>
      </c>
      <c r="U50" s="43" t="s">
        <v>1392</v>
      </c>
      <c r="V50" s="43">
        <v>23</v>
      </c>
      <c r="W50" s="43" t="s">
        <v>1486</v>
      </c>
      <c r="X50" s="43" t="s">
        <v>260</v>
      </c>
      <c r="Y50" s="43" t="s">
        <v>756</v>
      </c>
      <c r="Z50" s="43" t="s">
        <v>260</v>
      </c>
      <c r="AA50" s="43" t="s">
        <v>260</v>
      </c>
      <c r="AB50" s="43" t="s">
        <v>265</v>
      </c>
      <c r="AC50" s="43" t="s">
        <v>266</v>
      </c>
      <c r="AD50" s="43" t="s">
        <v>395</v>
      </c>
      <c r="AE50" s="43" t="s">
        <v>1487</v>
      </c>
      <c r="AF50" s="43" t="s">
        <v>1486</v>
      </c>
      <c r="AG50" s="43" t="s">
        <v>758</v>
      </c>
    </row>
    <row r="51" spans="1:33" ht="19.5" customHeight="1" x14ac:dyDescent="0.25">
      <c r="A51" s="20" t="s">
        <v>179</v>
      </c>
      <c r="B51" s="21" t="s">
        <v>180</v>
      </c>
      <c r="C51" s="21" t="s">
        <v>1254</v>
      </c>
      <c r="D51" s="140" t="s">
        <v>4324</v>
      </c>
      <c r="E51" s="43" t="s">
        <v>1513</v>
      </c>
      <c r="F51" s="43" t="s">
        <v>1513</v>
      </c>
      <c r="G51" s="43" t="s">
        <v>1514</v>
      </c>
      <c r="H51" s="43" t="s">
        <v>1515</v>
      </c>
      <c r="I51" s="21" t="s">
        <v>213</v>
      </c>
      <c r="J51" s="41">
        <v>46498.04</v>
      </c>
      <c r="K51" s="41">
        <f t="shared" si="1"/>
        <v>44173.137999999999</v>
      </c>
      <c r="L51" s="42">
        <v>0.05</v>
      </c>
      <c r="M51" s="43" t="s">
        <v>227</v>
      </c>
      <c r="N51" s="43" t="s">
        <v>257</v>
      </c>
      <c r="O51" s="43" t="s">
        <v>257</v>
      </c>
      <c r="P51" s="43" t="s">
        <v>257</v>
      </c>
      <c r="Q51" s="43">
        <v>175</v>
      </c>
      <c r="R51" s="43" t="s">
        <v>1484</v>
      </c>
      <c r="S51" s="43" t="s">
        <v>1485</v>
      </c>
      <c r="T51" s="43">
        <v>2</v>
      </c>
      <c r="U51" s="43" t="s">
        <v>1516</v>
      </c>
      <c r="V51" s="43">
        <v>17</v>
      </c>
      <c r="W51" s="43" t="s">
        <v>1486</v>
      </c>
      <c r="X51" s="43" t="s">
        <v>260</v>
      </c>
      <c r="Y51" s="43" t="s">
        <v>756</v>
      </c>
      <c r="Z51" s="43" t="s">
        <v>260</v>
      </c>
      <c r="AA51" s="43" t="s">
        <v>260</v>
      </c>
      <c r="AB51" s="43" t="s">
        <v>265</v>
      </c>
      <c r="AC51" s="43" t="s">
        <v>266</v>
      </c>
      <c r="AD51" s="43" t="s">
        <v>395</v>
      </c>
      <c r="AE51" s="43" t="s">
        <v>1487</v>
      </c>
      <c r="AF51" s="43" t="s">
        <v>1486</v>
      </c>
      <c r="AG51" s="43" t="s">
        <v>758</v>
      </c>
    </row>
    <row r="52" spans="1:33" ht="19.5" customHeight="1" x14ac:dyDescent="0.25">
      <c r="A52" s="20" t="s">
        <v>179</v>
      </c>
      <c r="B52" s="21" t="s">
        <v>180</v>
      </c>
      <c r="C52" s="21" t="s">
        <v>1254</v>
      </c>
      <c r="D52" s="140" t="s">
        <v>4324</v>
      </c>
      <c r="E52" s="43" t="s">
        <v>1517</v>
      </c>
      <c r="F52" s="43" t="s">
        <v>1517</v>
      </c>
      <c r="G52" s="43" t="s">
        <v>1518</v>
      </c>
      <c r="H52" s="43" t="s">
        <v>1519</v>
      </c>
      <c r="I52" s="21" t="s">
        <v>213</v>
      </c>
      <c r="J52" s="41">
        <v>43676.61</v>
      </c>
      <c r="K52" s="41">
        <f t="shared" si="1"/>
        <v>41492.779500000004</v>
      </c>
      <c r="L52" s="42">
        <v>0.05</v>
      </c>
      <c r="M52" s="43" t="s">
        <v>227</v>
      </c>
      <c r="N52" s="43" t="s">
        <v>257</v>
      </c>
      <c r="O52" s="43" t="s">
        <v>257</v>
      </c>
      <c r="P52" s="43" t="s">
        <v>257</v>
      </c>
      <c r="Q52" s="43">
        <v>175</v>
      </c>
      <c r="R52" s="43" t="s">
        <v>1484</v>
      </c>
      <c r="S52" s="43" t="s">
        <v>1485</v>
      </c>
      <c r="T52" s="43">
        <v>2</v>
      </c>
      <c r="U52" s="43" t="s">
        <v>1516</v>
      </c>
      <c r="V52" s="43">
        <v>17</v>
      </c>
      <c r="W52" s="43" t="s">
        <v>1486</v>
      </c>
      <c r="X52" s="43" t="s">
        <v>260</v>
      </c>
      <c r="Y52" s="43" t="s">
        <v>756</v>
      </c>
      <c r="Z52" s="43" t="s">
        <v>260</v>
      </c>
      <c r="AA52" s="43" t="s">
        <v>260</v>
      </c>
      <c r="AB52" s="43" t="s">
        <v>265</v>
      </c>
      <c r="AC52" s="43" t="s">
        <v>266</v>
      </c>
      <c r="AD52" s="43" t="s">
        <v>395</v>
      </c>
      <c r="AE52" s="43" t="s">
        <v>1487</v>
      </c>
      <c r="AF52" s="43" t="s">
        <v>1486</v>
      </c>
      <c r="AG52" s="43" t="s">
        <v>758</v>
      </c>
    </row>
    <row r="53" spans="1:33" ht="19.5" customHeight="1" x14ac:dyDescent="0.25">
      <c r="A53" s="20" t="s">
        <v>179</v>
      </c>
      <c r="B53" s="21" t="s">
        <v>180</v>
      </c>
      <c r="C53" s="21" t="s">
        <v>1254</v>
      </c>
      <c r="D53" s="140" t="s">
        <v>4324</v>
      </c>
      <c r="E53" s="43" t="s">
        <v>1520</v>
      </c>
      <c r="F53" s="43" t="s">
        <v>1520</v>
      </c>
      <c r="G53" s="43" t="s">
        <v>1521</v>
      </c>
      <c r="H53" s="43" t="s">
        <v>1522</v>
      </c>
      <c r="I53" s="21" t="s">
        <v>213</v>
      </c>
      <c r="J53" s="41">
        <v>117782.57</v>
      </c>
      <c r="K53" s="41">
        <f t="shared" si="1"/>
        <v>111893.4415</v>
      </c>
      <c r="L53" s="42">
        <v>0.05</v>
      </c>
      <c r="M53" s="43" t="s">
        <v>227</v>
      </c>
      <c r="N53" s="43" t="s">
        <v>257</v>
      </c>
      <c r="O53" s="43" t="s">
        <v>257</v>
      </c>
      <c r="P53" s="43" t="s">
        <v>257</v>
      </c>
      <c r="Q53" s="43">
        <v>180</v>
      </c>
      <c r="R53" s="43" t="s">
        <v>1484</v>
      </c>
      <c r="S53" s="43" t="s">
        <v>1485</v>
      </c>
      <c r="T53" s="43">
        <v>2</v>
      </c>
      <c r="U53" s="43" t="s">
        <v>1392</v>
      </c>
      <c r="V53" s="43">
        <v>20</v>
      </c>
      <c r="W53" s="43" t="s">
        <v>1486</v>
      </c>
      <c r="X53" s="43" t="s">
        <v>260</v>
      </c>
      <c r="Y53" s="43" t="s">
        <v>756</v>
      </c>
      <c r="Z53" s="43" t="s">
        <v>260</v>
      </c>
      <c r="AA53" s="43" t="s">
        <v>260</v>
      </c>
      <c r="AB53" s="43" t="s">
        <v>265</v>
      </c>
      <c r="AC53" s="43" t="s">
        <v>266</v>
      </c>
      <c r="AD53" s="43" t="s">
        <v>395</v>
      </c>
      <c r="AE53" s="43" t="s">
        <v>1487</v>
      </c>
      <c r="AF53" s="43" t="s">
        <v>1486</v>
      </c>
      <c r="AG53" s="43" t="s">
        <v>758</v>
      </c>
    </row>
    <row r="54" spans="1:33" ht="19.5" customHeight="1" x14ac:dyDescent="0.25">
      <c r="A54" s="20" t="s">
        <v>179</v>
      </c>
      <c r="B54" s="21" t="s">
        <v>180</v>
      </c>
      <c r="C54" s="21" t="s">
        <v>1254</v>
      </c>
      <c r="D54" s="140" t="s">
        <v>4324</v>
      </c>
      <c r="E54" s="43" t="s">
        <v>1523</v>
      </c>
      <c r="F54" s="43" t="s">
        <v>1523</v>
      </c>
      <c r="G54" s="43" t="s">
        <v>1524</v>
      </c>
      <c r="H54" s="43" t="s">
        <v>1525</v>
      </c>
      <c r="I54" s="21" t="s">
        <v>213</v>
      </c>
      <c r="J54" s="41">
        <v>94202.12</v>
      </c>
      <c r="K54" s="41">
        <f t="shared" si="1"/>
        <v>89492.013999999996</v>
      </c>
      <c r="L54" s="42">
        <v>0.05</v>
      </c>
      <c r="M54" s="43" t="s">
        <v>227</v>
      </c>
      <c r="N54" s="43" t="s">
        <v>257</v>
      </c>
      <c r="O54" s="43" t="s">
        <v>257</v>
      </c>
      <c r="P54" s="43" t="s">
        <v>257</v>
      </c>
      <c r="Q54" s="43">
        <v>90</v>
      </c>
      <c r="R54" s="43" t="s">
        <v>1484</v>
      </c>
      <c r="S54" s="43" t="s">
        <v>1485</v>
      </c>
      <c r="T54" s="43">
        <v>2</v>
      </c>
      <c r="U54" s="43" t="s">
        <v>1284</v>
      </c>
      <c r="V54" s="43">
        <v>20</v>
      </c>
      <c r="W54" s="43" t="s">
        <v>1486</v>
      </c>
      <c r="X54" s="43" t="s">
        <v>260</v>
      </c>
      <c r="Y54" s="43" t="s">
        <v>756</v>
      </c>
      <c r="Z54" s="43" t="s">
        <v>260</v>
      </c>
      <c r="AA54" s="43" t="s">
        <v>260</v>
      </c>
      <c r="AB54" s="43" t="s">
        <v>265</v>
      </c>
      <c r="AC54" s="43" t="s">
        <v>266</v>
      </c>
      <c r="AD54" s="43" t="s">
        <v>395</v>
      </c>
      <c r="AE54" s="43" t="s">
        <v>1487</v>
      </c>
      <c r="AF54" s="43" t="s">
        <v>1486</v>
      </c>
      <c r="AG54" s="43" t="s">
        <v>758</v>
      </c>
    </row>
    <row r="55" spans="1:33" ht="19.5" customHeight="1" x14ac:dyDescent="0.25">
      <c r="A55" s="20" t="s">
        <v>179</v>
      </c>
      <c r="B55" s="21" t="s">
        <v>180</v>
      </c>
      <c r="C55" s="21" t="s">
        <v>1254</v>
      </c>
      <c r="D55" s="140" t="s">
        <v>4324</v>
      </c>
      <c r="E55" s="43" t="s">
        <v>1526</v>
      </c>
      <c r="F55" s="43" t="s">
        <v>1526</v>
      </c>
      <c r="G55" s="43" t="s">
        <v>1527</v>
      </c>
      <c r="H55" s="43" t="s">
        <v>1528</v>
      </c>
      <c r="I55" s="21" t="s">
        <v>213</v>
      </c>
      <c r="J55" s="41">
        <v>124820.8</v>
      </c>
      <c r="K55" s="41">
        <f t="shared" si="1"/>
        <v>118579.76000000001</v>
      </c>
      <c r="L55" s="42">
        <v>0.05</v>
      </c>
      <c r="M55" s="43" t="s">
        <v>227</v>
      </c>
      <c r="N55" s="43" t="s">
        <v>257</v>
      </c>
      <c r="O55" s="43" t="s">
        <v>257</v>
      </c>
      <c r="P55" s="43" t="s">
        <v>257</v>
      </c>
      <c r="Q55" s="43">
        <v>120</v>
      </c>
      <c r="R55" s="43" t="s">
        <v>1484</v>
      </c>
      <c r="S55" s="43" t="s">
        <v>1485</v>
      </c>
      <c r="T55" s="43">
        <v>2</v>
      </c>
      <c r="U55" s="43" t="s">
        <v>1284</v>
      </c>
      <c r="V55" s="43">
        <v>20</v>
      </c>
      <c r="W55" s="43" t="s">
        <v>1486</v>
      </c>
      <c r="X55" s="43" t="s">
        <v>260</v>
      </c>
      <c r="Y55" s="43" t="s">
        <v>756</v>
      </c>
      <c r="Z55" s="43" t="s">
        <v>260</v>
      </c>
      <c r="AA55" s="43" t="s">
        <v>260</v>
      </c>
      <c r="AB55" s="43" t="s">
        <v>265</v>
      </c>
      <c r="AC55" s="43" t="s">
        <v>266</v>
      </c>
      <c r="AD55" s="43" t="s">
        <v>395</v>
      </c>
      <c r="AE55" s="43" t="s">
        <v>1487</v>
      </c>
      <c r="AF55" s="43" t="s">
        <v>1486</v>
      </c>
      <c r="AG55" s="43" t="s">
        <v>758</v>
      </c>
    </row>
    <row r="56" spans="1:33" ht="19.5" customHeight="1" x14ac:dyDescent="0.25">
      <c r="A56" s="20" t="s">
        <v>179</v>
      </c>
      <c r="B56" s="21" t="s">
        <v>180</v>
      </c>
      <c r="C56" s="21" t="s">
        <v>1254</v>
      </c>
      <c r="D56" s="140" t="s">
        <v>4324</v>
      </c>
      <c r="E56" s="43" t="s">
        <v>1526</v>
      </c>
      <c r="F56" s="43" t="s">
        <v>1526</v>
      </c>
      <c r="G56" s="43" t="s">
        <v>1529</v>
      </c>
      <c r="H56" s="43" t="s">
        <v>1530</v>
      </c>
      <c r="I56" s="21" t="s">
        <v>213</v>
      </c>
      <c r="J56" s="41">
        <v>127364.37</v>
      </c>
      <c r="K56" s="41">
        <f t="shared" si="1"/>
        <v>120996.15149999999</v>
      </c>
      <c r="L56" s="42">
        <v>0.05</v>
      </c>
      <c r="M56" s="43" t="s">
        <v>227</v>
      </c>
      <c r="N56" s="43" t="s">
        <v>257</v>
      </c>
      <c r="O56" s="43" t="s">
        <v>257</v>
      </c>
      <c r="P56" s="43" t="s">
        <v>257</v>
      </c>
      <c r="Q56" s="43">
        <v>180</v>
      </c>
      <c r="R56" s="43" t="s">
        <v>1484</v>
      </c>
      <c r="S56" s="43" t="s">
        <v>1485</v>
      </c>
      <c r="T56" s="43">
        <v>2</v>
      </c>
      <c r="U56" s="43" t="s">
        <v>1284</v>
      </c>
      <c r="V56" s="43">
        <v>20</v>
      </c>
      <c r="W56" s="43" t="s">
        <v>1486</v>
      </c>
      <c r="X56" s="43" t="s">
        <v>260</v>
      </c>
      <c r="Y56" s="43" t="s">
        <v>756</v>
      </c>
      <c r="Z56" s="43" t="s">
        <v>260</v>
      </c>
      <c r="AA56" s="43" t="s">
        <v>260</v>
      </c>
      <c r="AB56" s="43" t="s">
        <v>265</v>
      </c>
      <c r="AC56" s="43" t="s">
        <v>266</v>
      </c>
      <c r="AD56" s="43" t="s">
        <v>395</v>
      </c>
      <c r="AE56" s="43" t="s">
        <v>1487</v>
      </c>
      <c r="AF56" s="43" t="s">
        <v>1486</v>
      </c>
      <c r="AG56" s="43" t="s">
        <v>758</v>
      </c>
    </row>
    <row r="57" spans="1:33" ht="19.5" customHeight="1" x14ac:dyDescent="0.25">
      <c r="A57" s="20" t="s">
        <v>179</v>
      </c>
      <c r="B57" s="21" t="s">
        <v>180</v>
      </c>
      <c r="C57" s="21" t="s">
        <v>1254</v>
      </c>
      <c r="D57" s="140" t="s">
        <v>4324</v>
      </c>
      <c r="E57" s="43" t="s">
        <v>1531</v>
      </c>
      <c r="F57" s="43" t="s">
        <v>1531</v>
      </c>
      <c r="G57" s="43" t="s">
        <v>1527</v>
      </c>
      <c r="H57" s="43" t="s">
        <v>1528</v>
      </c>
      <c r="I57" s="21" t="s">
        <v>213</v>
      </c>
      <c r="J57" s="41">
        <v>103946.16</v>
      </c>
      <c r="K57" s="41">
        <f t="shared" si="1"/>
        <v>98748.851999999999</v>
      </c>
      <c r="L57" s="42">
        <v>0.05</v>
      </c>
      <c r="M57" s="43" t="s">
        <v>227</v>
      </c>
      <c r="N57" s="43" t="s">
        <v>257</v>
      </c>
      <c r="O57" s="43" t="s">
        <v>257</v>
      </c>
      <c r="P57" s="43" t="s">
        <v>257</v>
      </c>
      <c r="Q57" s="43">
        <v>120</v>
      </c>
      <c r="R57" s="43" t="s">
        <v>1484</v>
      </c>
      <c r="S57" s="43" t="s">
        <v>1485</v>
      </c>
      <c r="T57" s="43">
        <v>2</v>
      </c>
      <c r="U57" s="43" t="s">
        <v>1284</v>
      </c>
      <c r="V57" s="43">
        <v>20</v>
      </c>
      <c r="W57" s="43" t="s">
        <v>1486</v>
      </c>
      <c r="X57" s="43" t="s">
        <v>260</v>
      </c>
      <c r="Y57" s="43" t="s">
        <v>756</v>
      </c>
      <c r="Z57" s="43" t="s">
        <v>260</v>
      </c>
      <c r="AA57" s="43" t="s">
        <v>260</v>
      </c>
      <c r="AB57" s="43" t="s">
        <v>265</v>
      </c>
      <c r="AC57" s="43" t="s">
        <v>266</v>
      </c>
      <c r="AD57" s="43" t="s">
        <v>395</v>
      </c>
      <c r="AE57" s="43" t="s">
        <v>1487</v>
      </c>
      <c r="AF57" s="43" t="s">
        <v>1486</v>
      </c>
      <c r="AG57" s="43" t="s">
        <v>758</v>
      </c>
    </row>
    <row r="58" spans="1:33" ht="19.5" customHeight="1" x14ac:dyDescent="0.25">
      <c r="A58" s="20" t="s">
        <v>179</v>
      </c>
      <c r="B58" s="21" t="s">
        <v>180</v>
      </c>
      <c r="C58" s="21" t="s">
        <v>1254</v>
      </c>
      <c r="D58" s="140" t="s">
        <v>4324</v>
      </c>
      <c r="E58" s="43" t="s">
        <v>1532</v>
      </c>
      <c r="F58" s="43" t="s">
        <v>1532</v>
      </c>
      <c r="G58" s="43" t="s">
        <v>1533</v>
      </c>
      <c r="H58" s="43" t="s">
        <v>1534</v>
      </c>
      <c r="I58" s="21" t="s">
        <v>213</v>
      </c>
      <c r="J58" s="41">
        <v>90566.81</v>
      </c>
      <c r="K58" s="41">
        <f t="shared" si="1"/>
        <v>86038.469499999992</v>
      </c>
      <c r="L58" s="42">
        <v>0.05</v>
      </c>
      <c r="M58" s="43" t="s">
        <v>227</v>
      </c>
      <c r="N58" s="43" t="s">
        <v>257</v>
      </c>
      <c r="O58" s="43" t="s">
        <v>257</v>
      </c>
      <c r="P58" s="43" t="s">
        <v>257</v>
      </c>
      <c r="Q58" s="43">
        <v>90</v>
      </c>
      <c r="R58" s="43" t="s">
        <v>1484</v>
      </c>
      <c r="S58" s="43" t="s">
        <v>1485</v>
      </c>
      <c r="T58" s="43">
        <v>2</v>
      </c>
      <c r="U58" s="43" t="s">
        <v>1392</v>
      </c>
      <c r="V58" s="43">
        <v>20</v>
      </c>
      <c r="W58" s="43" t="s">
        <v>1486</v>
      </c>
      <c r="X58" s="43" t="s">
        <v>260</v>
      </c>
      <c r="Y58" s="43" t="s">
        <v>756</v>
      </c>
      <c r="Z58" s="43" t="s">
        <v>260</v>
      </c>
      <c r="AA58" s="43" t="s">
        <v>260</v>
      </c>
      <c r="AB58" s="43" t="s">
        <v>265</v>
      </c>
      <c r="AC58" s="43" t="s">
        <v>266</v>
      </c>
      <c r="AD58" s="43" t="s">
        <v>395</v>
      </c>
      <c r="AE58" s="43" t="s">
        <v>1487</v>
      </c>
      <c r="AF58" s="43" t="s">
        <v>1486</v>
      </c>
      <c r="AG58" s="43" t="s">
        <v>758</v>
      </c>
    </row>
    <row r="59" spans="1:33" ht="19.5" customHeight="1" x14ac:dyDescent="0.25">
      <c r="A59" s="20" t="s">
        <v>179</v>
      </c>
      <c r="B59" s="21" t="s">
        <v>180</v>
      </c>
      <c r="C59" s="21" t="s">
        <v>1254</v>
      </c>
      <c r="D59" s="140" t="s">
        <v>4324</v>
      </c>
      <c r="E59" s="43" t="s">
        <v>1535</v>
      </c>
      <c r="F59" s="43" t="s">
        <v>1535</v>
      </c>
      <c r="G59" s="43" t="s">
        <v>1536</v>
      </c>
      <c r="H59" s="43" t="s">
        <v>1537</v>
      </c>
      <c r="I59" s="21" t="s">
        <v>213</v>
      </c>
      <c r="J59" s="41">
        <v>122408.66</v>
      </c>
      <c r="K59" s="41">
        <f t="shared" si="1"/>
        <v>116288.227</v>
      </c>
      <c r="L59" s="42">
        <v>0.05</v>
      </c>
      <c r="M59" s="43" t="s">
        <v>227</v>
      </c>
      <c r="N59" s="43" t="s">
        <v>257</v>
      </c>
      <c r="O59" s="43" t="s">
        <v>257</v>
      </c>
      <c r="P59" s="43" t="s">
        <v>257</v>
      </c>
      <c r="Q59" s="43">
        <v>180</v>
      </c>
      <c r="R59" s="43" t="s">
        <v>1484</v>
      </c>
      <c r="S59" s="43" t="s">
        <v>1485</v>
      </c>
      <c r="T59" s="43">
        <v>2</v>
      </c>
      <c r="U59" s="43" t="s">
        <v>1392</v>
      </c>
      <c r="V59" s="43">
        <v>20</v>
      </c>
      <c r="W59" s="43" t="s">
        <v>1486</v>
      </c>
      <c r="X59" s="43" t="s">
        <v>260</v>
      </c>
      <c r="Y59" s="43" t="s">
        <v>756</v>
      </c>
      <c r="Z59" s="43" t="s">
        <v>260</v>
      </c>
      <c r="AA59" s="43" t="s">
        <v>260</v>
      </c>
      <c r="AB59" s="43" t="s">
        <v>265</v>
      </c>
      <c r="AC59" s="43" t="s">
        <v>266</v>
      </c>
      <c r="AD59" s="43" t="s">
        <v>395</v>
      </c>
      <c r="AE59" s="43" t="s">
        <v>1487</v>
      </c>
      <c r="AF59" s="43" t="s">
        <v>1486</v>
      </c>
      <c r="AG59" s="43" t="s">
        <v>758</v>
      </c>
    </row>
    <row r="60" spans="1:33" ht="19.5" customHeight="1" x14ac:dyDescent="0.25">
      <c r="A60" s="20" t="s">
        <v>179</v>
      </c>
      <c r="B60" s="21" t="s">
        <v>180</v>
      </c>
      <c r="C60" s="21" t="s">
        <v>1254</v>
      </c>
      <c r="D60" s="140" t="s">
        <v>4324</v>
      </c>
      <c r="E60" s="43" t="s">
        <v>1538</v>
      </c>
      <c r="F60" s="43" t="s">
        <v>1538</v>
      </c>
      <c r="G60" s="43" t="s">
        <v>1539</v>
      </c>
      <c r="H60" s="43" t="s">
        <v>1540</v>
      </c>
      <c r="I60" s="21" t="s">
        <v>213</v>
      </c>
      <c r="J60" s="41">
        <v>100275.97</v>
      </c>
      <c r="K60" s="41">
        <f t="shared" si="1"/>
        <v>95262.171499999997</v>
      </c>
      <c r="L60" s="42">
        <v>0.05</v>
      </c>
      <c r="M60" s="43" t="s">
        <v>227</v>
      </c>
      <c r="N60" s="43" t="s">
        <v>257</v>
      </c>
      <c r="O60" s="43" t="s">
        <v>257</v>
      </c>
      <c r="P60" s="43" t="s">
        <v>257</v>
      </c>
      <c r="Q60" s="43">
        <v>120</v>
      </c>
      <c r="R60" s="43" t="s">
        <v>1484</v>
      </c>
      <c r="S60" s="43" t="s">
        <v>1485</v>
      </c>
      <c r="T60" s="43">
        <v>2</v>
      </c>
      <c r="U60" s="43" t="s">
        <v>1392</v>
      </c>
      <c r="V60" s="43">
        <v>20</v>
      </c>
      <c r="W60" s="43" t="s">
        <v>1486</v>
      </c>
      <c r="X60" s="43" t="s">
        <v>260</v>
      </c>
      <c r="Y60" s="43" t="s">
        <v>756</v>
      </c>
      <c r="Z60" s="43" t="s">
        <v>260</v>
      </c>
      <c r="AA60" s="43" t="s">
        <v>260</v>
      </c>
      <c r="AB60" s="43" t="s">
        <v>265</v>
      </c>
      <c r="AC60" s="43" t="s">
        <v>266</v>
      </c>
      <c r="AD60" s="43" t="s">
        <v>395</v>
      </c>
      <c r="AE60" s="43" t="s">
        <v>1487</v>
      </c>
      <c r="AF60" s="43" t="s">
        <v>1486</v>
      </c>
      <c r="AG60" s="43" t="s">
        <v>758</v>
      </c>
    </row>
    <row r="61" spans="1:33" ht="19.5" customHeight="1" x14ac:dyDescent="0.25">
      <c r="A61" s="20" t="s">
        <v>179</v>
      </c>
      <c r="B61" s="21" t="s">
        <v>180</v>
      </c>
      <c r="C61" s="21" t="s">
        <v>1254</v>
      </c>
      <c r="D61" s="140" t="s">
        <v>4324</v>
      </c>
      <c r="E61" s="43" t="s">
        <v>1541</v>
      </c>
      <c r="F61" s="43" t="s">
        <v>1541</v>
      </c>
      <c r="G61" s="43" t="s">
        <v>1542</v>
      </c>
      <c r="H61" s="43" t="s">
        <v>1543</v>
      </c>
      <c r="I61" s="21" t="s">
        <v>213</v>
      </c>
      <c r="J61" s="41">
        <v>46194.46</v>
      </c>
      <c r="K61" s="41">
        <f t="shared" si="1"/>
        <v>43884.737000000001</v>
      </c>
      <c r="L61" s="42">
        <v>0.05</v>
      </c>
      <c r="M61" s="43" t="s">
        <v>227</v>
      </c>
      <c r="N61" s="43" t="s">
        <v>257</v>
      </c>
      <c r="O61" s="43" t="s">
        <v>257</v>
      </c>
      <c r="P61" s="43" t="s">
        <v>257</v>
      </c>
      <c r="Q61" s="43">
        <v>50</v>
      </c>
      <c r="R61" s="43" t="s">
        <v>1484</v>
      </c>
      <c r="S61" s="43" t="s">
        <v>1485</v>
      </c>
      <c r="T61" s="43">
        <v>1</v>
      </c>
      <c r="U61" s="43" t="s">
        <v>1392</v>
      </c>
      <c r="V61" s="43">
        <v>20</v>
      </c>
      <c r="W61" s="43" t="s">
        <v>1486</v>
      </c>
      <c r="X61" s="43" t="s">
        <v>260</v>
      </c>
      <c r="Y61" s="43" t="s">
        <v>756</v>
      </c>
      <c r="Z61" s="43" t="s">
        <v>260</v>
      </c>
      <c r="AA61" s="43" t="s">
        <v>260</v>
      </c>
      <c r="AB61" s="43" t="s">
        <v>265</v>
      </c>
      <c r="AC61" s="43" t="s">
        <v>266</v>
      </c>
      <c r="AD61" s="43" t="s">
        <v>395</v>
      </c>
      <c r="AE61" s="43" t="s">
        <v>1487</v>
      </c>
      <c r="AF61" s="43" t="s">
        <v>1486</v>
      </c>
      <c r="AG61" s="43" t="s">
        <v>758</v>
      </c>
    </row>
    <row r="62" spans="1:33" ht="19.5" customHeight="1" x14ac:dyDescent="0.25">
      <c r="A62" s="20" t="s">
        <v>179</v>
      </c>
      <c r="B62" s="21" t="s">
        <v>180</v>
      </c>
      <c r="C62" s="21" t="s">
        <v>1254</v>
      </c>
      <c r="D62" s="140" t="s">
        <v>4324</v>
      </c>
      <c r="E62" s="43" t="s">
        <v>1544</v>
      </c>
      <c r="F62" s="43" t="s">
        <v>1544</v>
      </c>
      <c r="G62" s="43" t="s">
        <v>1545</v>
      </c>
      <c r="H62" s="43" t="s">
        <v>1546</v>
      </c>
      <c r="I62" s="21" t="s">
        <v>213</v>
      </c>
      <c r="J62" s="41">
        <v>49354.37</v>
      </c>
      <c r="K62" s="41">
        <f t="shared" si="1"/>
        <v>46886.6515</v>
      </c>
      <c r="L62" s="42">
        <v>0.05</v>
      </c>
      <c r="M62" s="43" t="s">
        <v>227</v>
      </c>
      <c r="N62" s="43" t="s">
        <v>257</v>
      </c>
      <c r="O62" s="43" t="s">
        <v>257</v>
      </c>
      <c r="P62" s="43" t="s">
        <v>257</v>
      </c>
      <c r="Q62" s="43">
        <v>50</v>
      </c>
      <c r="R62" s="43" t="s">
        <v>1484</v>
      </c>
      <c r="S62" s="43" t="s">
        <v>1485</v>
      </c>
      <c r="T62" s="43">
        <v>2</v>
      </c>
      <c r="U62" s="43" t="s">
        <v>1284</v>
      </c>
      <c r="V62" s="43">
        <v>20</v>
      </c>
      <c r="W62" s="43" t="s">
        <v>1486</v>
      </c>
      <c r="X62" s="43" t="s">
        <v>260</v>
      </c>
      <c r="Y62" s="43" t="s">
        <v>756</v>
      </c>
      <c r="Z62" s="43" t="s">
        <v>260</v>
      </c>
      <c r="AA62" s="43" t="s">
        <v>260</v>
      </c>
      <c r="AB62" s="43" t="s">
        <v>265</v>
      </c>
      <c r="AC62" s="43" t="s">
        <v>266</v>
      </c>
      <c r="AD62" s="43" t="s">
        <v>395</v>
      </c>
      <c r="AE62" s="43" t="s">
        <v>1487</v>
      </c>
      <c r="AF62" s="43" t="s">
        <v>1486</v>
      </c>
      <c r="AG62" s="43" t="s">
        <v>758</v>
      </c>
    </row>
    <row r="63" spans="1:33" ht="19.5" customHeight="1" x14ac:dyDescent="0.25">
      <c r="A63" s="20" t="s">
        <v>179</v>
      </c>
      <c r="B63" s="21" t="s">
        <v>180</v>
      </c>
      <c r="C63" s="21" t="s">
        <v>280</v>
      </c>
      <c r="D63" s="140" t="s">
        <v>4322</v>
      </c>
      <c r="E63" s="43" t="s">
        <v>1306</v>
      </c>
      <c r="F63" s="43" t="s">
        <v>1306</v>
      </c>
      <c r="G63" s="43" t="s">
        <v>1547</v>
      </c>
      <c r="H63" s="43" t="s">
        <v>1548</v>
      </c>
      <c r="I63" s="53" t="s">
        <v>213</v>
      </c>
      <c r="J63" s="54">
        <v>49249.37</v>
      </c>
      <c r="K63" s="54">
        <f t="shared" si="1"/>
        <v>48264.382600000004</v>
      </c>
      <c r="L63" s="51">
        <v>0.02</v>
      </c>
      <c r="M63" s="43" t="s">
        <v>227</v>
      </c>
      <c r="N63" s="43" t="s">
        <v>257</v>
      </c>
      <c r="O63" s="43" t="s">
        <v>257</v>
      </c>
      <c r="P63" s="43" t="s">
        <v>257</v>
      </c>
      <c r="Q63" s="43">
        <v>62.5</v>
      </c>
      <c r="R63" s="43" t="s">
        <v>1484</v>
      </c>
      <c r="S63" s="43" t="s">
        <v>1485</v>
      </c>
      <c r="T63" s="43">
        <v>2</v>
      </c>
      <c r="U63" s="43" t="s">
        <v>1284</v>
      </c>
      <c r="V63" s="43">
        <v>14</v>
      </c>
      <c r="W63" s="43" t="s">
        <v>1486</v>
      </c>
      <c r="X63" s="43" t="s">
        <v>260</v>
      </c>
      <c r="Y63" s="43" t="s">
        <v>726</v>
      </c>
      <c r="Z63" s="43" t="s">
        <v>260</v>
      </c>
      <c r="AA63" s="43" t="s">
        <v>260</v>
      </c>
      <c r="AB63" s="43" t="s">
        <v>265</v>
      </c>
      <c r="AC63" s="43" t="s">
        <v>266</v>
      </c>
      <c r="AD63" s="43" t="s">
        <v>395</v>
      </c>
      <c r="AE63" s="43" t="s">
        <v>1549</v>
      </c>
      <c r="AF63" s="43" t="s">
        <v>1486</v>
      </c>
      <c r="AG63" s="43" t="s">
        <v>269</v>
      </c>
    </row>
    <row r="64" spans="1:33" ht="19.5" customHeight="1" x14ac:dyDescent="0.25">
      <c r="A64" s="20" t="s">
        <v>179</v>
      </c>
      <c r="B64" s="21" t="s">
        <v>180</v>
      </c>
      <c r="C64" s="21" t="s">
        <v>280</v>
      </c>
      <c r="D64" s="140" t="s">
        <v>4322</v>
      </c>
      <c r="E64" s="43" t="s">
        <v>1312</v>
      </c>
      <c r="F64" s="43" t="s">
        <v>1312</v>
      </c>
      <c r="G64" s="43" t="s">
        <v>1550</v>
      </c>
      <c r="H64" s="43" t="s">
        <v>1551</v>
      </c>
      <c r="I64" s="53" t="s">
        <v>213</v>
      </c>
      <c r="J64" s="54">
        <v>56608.36</v>
      </c>
      <c r="K64" s="54">
        <f t="shared" si="1"/>
        <v>55476.192799999997</v>
      </c>
      <c r="L64" s="51">
        <v>0.02</v>
      </c>
      <c r="M64" s="43" t="s">
        <v>227</v>
      </c>
      <c r="N64" s="43" t="s">
        <v>257</v>
      </c>
      <c r="O64" s="43" t="s">
        <v>257</v>
      </c>
      <c r="P64" s="43" t="s">
        <v>257</v>
      </c>
      <c r="Q64" s="43">
        <v>62.5</v>
      </c>
      <c r="R64" s="43" t="s">
        <v>1484</v>
      </c>
      <c r="S64" s="43" t="s">
        <v>1485</v>
      </c>
      <c r="T64" s="43">
        <v>2</v>
      </c>
      <c r="U64" s="43" t="s">
        <v>1284</v>
      </c>
      <c r="V64" s="43">
        <v>14</v>
      </c>
      <c r="W64" s="43" t="s">
        <v>1486</v>
      </c>
      <c r="X64" s="43" t="s">
        <v>260</v>
      </c>
      <c r="Y64" s="43" t="s">
        <v>726</v>
      </c>
      <c r="Z64" s="43" t="s">
        <v>260</v>
      </c>
      <c r="AA64" s="43" t="s">
        <v>260</v>
      </c>
      <c r="AB64" s="43" t="s">
        <v>265</v>
      </c>
      <c r="AC64" s="43" t="s">
        <v>266</v>
      </c>
      <c r="AD64" s="43" t="s">
        <v>395</v>
      </c>
      <c r="AE64" s="43" t="s">
        <v>1549</v>
      </c>
      <c r="AF64" s="43" t="s">
        <v>1486</v>
      </c>
      <c r="AG64" s="43" t="s">
        <v>269</v>
      </c>
    </row>
    <row r="65" spans="1:33" ht="19.5" customHeight="1" x14ac:dyDescent="0.25">
      <c r="A65" s="20" t="s">
        <v>179</v>
      </c>
      <c r="B65" s="21" t="s">
        <v>180</v>
      </c>
      <c r="C65" s="21" t="s">
        <v>280</v>
      </c>
      <c r="D65" s="140" t="s">
        <v>4322</v>
      </c>
      <c r="E65" s="43" t="s">
        <v>1308</v>
      </c>
      <c r="F65" s="43" t="s">
        <v>1308</v>
      </c>
      <c r="G65" s="43" t="s">
        <v>1550</v>
      </c>
      <c r="H65" s="43" t="s">
        <v>1552</v>
      </c>
      <c r="I65" s="53" t="s">
        <v>213</v>
      </c>
      <c r="J65" s="54">
        <v>55400.81</v>
      </c>
      <c r="K65" s="54">
        <f t="shared" si="1"/>
        <v>54292.793799999999</v>
      </c>
      <c r="L65" s="51">
        <v>0.02</v>
      </c>
      <c r="M65" s="43" t="s">
        <v>227</v>
      </c>
      <c r="N65" s="43" t="s">
        <v>257</v>
      </c>
      <c r="O65" s="43" t="s">
        <v>257</v>
      </c>
      <c r="P65" s="43" t="s">
        <v>257</v>
      </c>
      <c r="Q65" s="43">
        <v>62.5</v>
      </c>
      <c r="R65" s="43" t="s">
        <v>1484</v>
      </c>
      <c r="S65" s="43" t="s">
        <v>1485</v>
      </c>
      <c r="T65" s="43">
        <v>2</v>
      </c>
      <c r="U65" s="43" t="s">
        <v>1284</v>
      </c>
      <c r="V65" s="43">
        <v>14</v>
      </c>
      <c r="W65" s="43" t="s">
        <v>1486</v>
      </c>
      <c r="X65" s="43" t="s">
        <v>260</v>
      </c>
      <c r="Y65" s="43" t="s">
        <v>726</v>
      </c>
      <c r="Z65" s="43" t="s">
        <v>260</v>
      </c>
      <c r="AA65" s="43" t="s">
        <v>260</v>
      </c>
      <c r="AB65" s="43" t="s">
        <v>265</v>
      </c>
      <c r="AC65" s="43" t="s">
        <v>266</v>
      </c>
      <c r="AD65" s="43" t="s">
        <v>395</v>
      </c>
      <c r="AE65" s="43" t="s">
        <v>1549</v>
      </c>
      <c r="AF65" s="43" t="s">
        <v>1486</v>
      </c>
      <c r="AG65" s="43" t="s">
        <v>269</v>
      </c>
    </row>
    <row r="66" spans="1:33" ht="19.5" customHeight="1" x14ac:dyDescent="0.25">
      <c r="A66" s="20" t="s">
        <v>179</v>
      </c>
      <c r="B66" s="21" t="s">
        <v>180</v>
      </c>
      <c r="C66" s="21" t="s">
        <v>280</v>
      </c>
      <c r="D66" s="140" t="s">
        <v>4322</v>
      </c>
      <c r="E66" s="43" t="s">
        <v>1314</v>
      </c>
      <c r="F66" s="43" t="s">
        <v>1314</v>
      </c>
      <c r="G66" s="43" t="s">
        <v>1550</v>
      </c>
      <c r="H66" s="43" t="s">
        <v>1551</v>
      </c>
      <c r="I66" s="53" t="s">
        <v>213</v>
      </c>
      <c r="J66" s="54">
        <v>58347.66</v>
      </c>
      <c r="K66" s="54">
        <f t="shared" si="1"/>
        <v>57180.7068</v>
      </c>
      <c r="L66" s="51">
        <v>0.02</v>
      </c>
      <c r="M66" s="43" t="s">
        <v>227</v>
      </c>
      <c r="N66" s="43" t="s">
        <v>257</v>
      </c>
      <c r="O66" s="43" t="s">
        <v>257</v>
      </c>
      <c r="P66" s="43" t="s">
        <v>257</v>
      </c>
      <c r="Q66" s="43">
        <v>62.5</v>
      </c>
      <c r="R66" s="43" t="s">
        <v>1484</v>
      </c>
      <c r="S66" s="43" t="s">
        <v>1485</v>
      </c>
      <c r="T66" s="43">
        <v>2</v>
      </c>
      <c r="U66" s="43" t="s">
        <v>1284</v>
      </c>
      <c r="V66" s="43">
        <v>14</v>
      </c>
      <c r="W66" s="43" t="s">
        <v>1486</v>
      </c>
      <c r="X66" s="43" t="s">
        <v>260</v>
      </c>
      <c r="Y66" s="43" t="s">
        <v>726</v>
      </c>
      <c r="Z66" s="43" t="s">
        <v>260</v>
      </c>
      <c r="AA66" s="43" t="s">
        <v>260</v>
      </c>
      <c r="AB66" s="43" t="s">
        <v>265</v>
      </c>
      <c r="AC66" s="43" t="s">
        <v>266</v>
      </c>
      <c r="AD66" s="43" t="s">
        <v>395</v>
      </c>
      <c r="AE66" s="43" t="s">
        <v>1549</v>
      </c>
      <c r="AF66" s="43" t="s">
        <v>1486</v>
      </c>
      <c r="AG66" s="43" t="s">
        <v>269</v>
      </c>
    </row>
    <row r="67" spans="1:33" ht="19.5" customHeight="1" x14ac:dyDescent="0.25">
      <c r="A67" s="20" t="s">
        <v>179</v>
      </c>
      <c r="B67" s="21" t="s">
        <v>180</v>
      </c>
      <c r="C67" s="21" t="s">
        <v>280</v>
      </c>
      <c r="D67" s="140" t="s">
        <v>4322</v>
      </c>
      <c r="E67" s="43" t="s">
        <v>1310</v>
      </c>
      <c r="F67" s="43" t="s">
        <v>1310</v>
      </c>
      <c r="G67" s="43" t="s">
        <v>1550</v>
      </c>
      <c r="H67" s="43" t="s">
        <v>1552</v>
      </c>
      <c r="I67" s="53" t="s">
        <v>213</v>
      </c>
      <c r="J67" s="54">
        <v>58347.66</v>
      </c>
      <c r="K67" s="54">
        <f t="shared" si="1"/>
        <v>57180.7068</v>
      </c>
      <c r="L67" s="51">
        <v>0.02</v>
      </c>
      <c r="M67" s="43" t="s">
        <v>227</v>
      </c>
      <c r="N67" s="43" t="s">
        <v>257</v>
      </c>
      <c r="O67" s="43" t="s">
        <v>257</v>
      </c>
      <c r="P67" s="43" t="s">
        <v>257</v>
      </c>
      <c r="Q67" s="43">
        <v>62.5</v>
      </c>
      <c r="R67" s="43" t="s">
        <v>1484</v>
      </c>
      <c r="S67" s="43" t="s">
        <v>1485</v>
      </c>
      <c r="T67" s="43">
        <v>2</v>
      </c>
      <c r="U67" s="43" t="s">
        <v>1284</v>
      </c>
      <c r="V67" s="43">
        <v>14</v>
      </c>
      <c r="W67" s="43" t="s">
        <v>1486</v>
      </c>
      <c r="X67" s="43" t="s">
        <v>260</v>
      </c>
      <c r="Y67" s="43" t="s">
        <v>726</v>
      </c>
      <c r="Z67" s="43" t="s">
        <v>260</v>
      </c>
      <c r="AA67" s="43" t="s">
        <v>260</v>
      </c>
      <c r="AB67" s="43" t="s">
        <v>265</v>
      </c>
      <c r="AC67" s="43" t="s">
        <v>266</v>
      </c>
      <c r="AD67" s="43" t="s">
        <v>395</v>
      </c>
      <c r="AE67" s="43" t="s">
        <v>1549</v>
      </c>
      <c r="AF67" s="43" t="s">
        <v>1486</v>
      </c>
      <c r="AG67" s="43" t="s">
        <v>269</v>
      </c>
    </row>
    <row r="68" spans="1:33" ht="19.5" customHeight="1" x14ac:dyDescent="0.25">
      <c r="A68" s="20" t="s">
        <v>179</v>
      </c>
      <c r="B68" s="21" t="s">
        <v>180</v>
      </c>
      <c r="C68" s="21" t="s">
        <v>280</v>
      </c>
      <c r="D68" s="140" t="s">
        <v>4322</v>
      </c>
      <c r="E68" s="43" t="s">
        <v>1280</v>
      </c>
      <c r="F68" s="21" t="s">
        <v>227</v>
      </c>
      <c r="G68" s="43" t="s">
        <v>1553</v>
      </c>
      <c r="H68" s="43" t="s">
        <v>1554</v>
      </c>
      <c r="I68" s="53" t="s">
        <v>213</v>
      </c>
      <c r="J68" s="54">
        <v>51345.09</v>
      </c>
      <c r="K68" s="54">
        <f t="shared" si="1"/>
        <v>50318.188199999997</v>
      </c>
      <c r="L68" s="51">
        <v>0.02</v>
      </c>
      <c r="M68" s="43" t="s">
        <v>227</v>
      </c>
      <c r="N68" s="43" t="s">
        <v>257</v>
      </c>
      <c r="O68" s="43" t="s">
        <v>257</v>
      </c>
      <c r="P68" s="43" t="s">
        <v>257</v>
      </c>
      <c r="Q68" s="43">
        <v>62.5</v>
      </c>
      <c r="R68" s="43" t="s">
        <v>1484</v>
      </c>
      <c r="S68" s="43" t="s">
        <v>1485</v>
      </c>
      <c r="T68" s="43">
        <v>2</v>
      </c>
      <c r="U68" s="43" t="s">
        <v>1284</v>
      </c>
      <c r="V68" s="43">
        <v>14</v>
      </c>
      <c r="W68" s="43" t="s">
        <v>1486</v>
      </c>
      <c r="X68" s="43" t="s">
        <v>260</v>
      </c>
      <c r="Y68" s="43" t="s">
        <v>726</v>
      </c>
      <c r="Z68" s="43" t="s">
        <v>260</v>
      </c>
      <c r="AA68" s="43" t="s">
        <v>260</v>
      </c>
      <c r="AB68" s="43" t="s">
        <v>265</v>
      </c>
      <c r="AC68" s="43" t="s">
        <v>266</v>
      </c>
      <c r="AD68" s="43" t="s">
        <v>395</v>
      </c>
      <c r="AE68" s="43" t="s">
        <v>1549</v>
      </c>
      <c r="AF68" s="43" t="s">
        <v>1486</v>
      </c>
      <c r="AG68" s="43" t="s">
        <v>269</v>
      </c>
    </row>
    <row r="69" spans="1:33" ht="19.5" customHeight="1" x14ac:dyDescent="0.25">
      <c r="A69" s="20" t="s">
        <v>179</v>
      </c>
      <c r="B69" s="21" t="s">
        <v>180</v>
      </c>
      <c r="C69" s="21" t="s">
        <v>280</v>
      </c>
      <c r="D69" s="140" t="s">
        <v>4322</v>
      </c>
      <c r="E69" s="43" t="s">
        <v>1280</v>
      </c>
      <c r="F69" s="43" t="s">
        <v>1280</v>
      </c>
      <c r="G69" s="43" t="s">
        <v>1555</v>
      </c>
      <c r="H69" s="43" t="s">
        <v>1548</v>
      </c>
      <c r="I69" s="53" t="s">
        <v>213</v>
      </c>
      <c r="J69" s="54">
        <v>49249.37</v>
      </c>
      <c r="K69" s="54">
        <f t="shared" si="1"/>
        <v>48264.382600000004</v>
      </c>
      <c r="L69" s="51">
        <v>0.02</v>
      </c>
      <c r="M69" s="43" t="s">
        <v>227</v>
      </c>
      <c r="N69" s="43" t="s">
        <v>257</v>
      </c>
      <c r="O69" s="43" t="s">
        <v>257</v>
      </c>
      <c r="P69" s="43" t="s">
        <v>257</v>
      </c>
      <c r="Q69" s="43">
        <v>62.5</v>
      </c>
      <c r="R69" s="43" t="s">
        <v>1484</v>
      </c>
      <c r="S69" s="43" t="s">
        <v>1485</v>
      </c>
      <c r="T69" s="43">
        <v>2</v>
      </c>
      <c r="U69" s="43" t="s">
        <v>1284</v>
      </c>
      <c r="V69" s="43">
        <v>14</v>
      </c>
      <c r="W69" s="43" t="s">
        <v>1486</v>
      </c>
      <c r="X69" s="43" t="s">
        <v>260</v>
      </c>
      <c r="Y69" s="43" t="s">
        <v>726</v>
      </c>
      <c r="Z69" s="43" t="s">
        <v>260</v>
      </c>
      <c r="AA69" s="43" t="s">
        <v>260</v>
      </c>
      <c r="AB69" s="43" t="s">
        <v>265</v>
      </c>
      <c r="AC69" s="43" t="s">
        <v>266</v>
      </c>
      <c r="AD69" s="43" t="s">
        <v>395</v>
      </c>
      <c r="AE69" s="43" t="s">
        <v>1549</v>
      </c>
      <c r="AF69" s="43" t="s">
        <v>1486</v>
      </c>
      <c r="AG69" s="43" t="s">
        <v>269</v>
      </c>
    </row>
    <row r="70" spans="1:33" ht="19.5" customHeight="1" x14ac:dyDescent="0.25">
      <c r="A70" s="20" t="s">
        <v>179</v>
      </c>
      <c r="B70" s="21" t="s">
        <v>180</v>
      </c>
      <c r="C70" s="21" t="s">
        <v>280</v>
      </c>
      <c r="D70" s="140" t="s">
        <v>4322</v>
      </c>
      <c r="E70" s="43" t="s">
        <v>1556</v>
      </c>
      <c r="F70" s="43" t="s">
        <v>1556</v>
      </c>
      <c r="G70" s="43" t="s">
        <v>1557</v>
      </c>
      <c r="H70" s="43" t="s">
        <v>1558</v>
      </c>
      <c r="I70" s="53" t="s">
        <v>213</v>
      </c>
      <c r="J70" s="54">
        <v>28694.01</v>
      </c>
      <c r="K70" s="54">
        <f t="shared" si="1"/>
        <v>28407.069899999999</v>
      </c>
      <c r="L70" s="42">
        <v>0.01</v>
      </c>
      <c r="M70" s="43" t="s">
        <v>227</v>
      </c>
      <c r="N70" s="43" t="s">
        <v>257</v>
      </c>
      <c r="O70" s="43" t="s">
        <v>257</v>
      </c>
      <c r="P70" s="43" t="s">
        <v>257</v>
      </c>
      <c r="Q70" s="43" t="s">
        <v>1559</v>
      </c>
      <c r="R70" s="43" t="s">
        <v>1484</v>
      </c>
      <c r="S70" s="43" t="s">
        <v>1485</v>
      </c>
      <c r="T70" s="43" t="s">
        <v>227</v>
      </c>
      <c r="U70" s="43" t="s">
        <v>1560</v>
      </c>
      <c r="V70" s="43" t="s">
        <v>227</v>
      </c>
      <c r="W70" s="43" t="s">
        <v>227</v>
      </c>
      <c r="X70" s="43" t="s">
        <v>260</v>
      </c>
      <c r="Y70" s="43" t="s">
        <v>726</v>
      </c>
      <c r="Z70" s="43" t="s">
        <v>260</v>
      </c>
      <c r="AA70" s="43" t="s">
        <v>260</v>
      </c>
      <c r="AB70" s="43" t="s">
        <v>265</v>
      </c>
      <c r="AC70" s="43" t="s">
        <v>266</v>
      </c>
      <c r="AD70" s="43" t="s">
        <v>395</v>
      </c>
      <c r="AE70" s="43" t="s">
        <v>1549</v>
      </c>
      <c r="AF70" s="43" t="s">
        <v>1486</v>
      </c>
      <c r="AG70" s="43" t="s">
        <v>269</v>
      </c>
    </row>
    <row r="71" spans="1:33" ht="19.5" customHeight="1" x14ac:dyDescent="0.25">
      <c r="A71" s="20" t="s">
        <v>179</v>
      </c>
      <c r="B71" s="21" t="s">
        <v>180</v>
      </c>
      <c r="C71" s="21" t="s">
        <v>280</v>
      </c>
      <c r="D71" s="140" t="s">
        <v>4322</v>
      </c>
      <c r="E71" s="43" t="s">
        <v>1561</v>
      </c>
      <c r="F71" s="43" t="s">
        <v>1561</v>
      </c>
      <c r="G71" s="43" t="s">
        <v>1557</v>
      </c>
      <c r="H71" s="43" t="s">
        <v>1562</v>
      </c>
      <c r="I71" s="53" t="s">
        <v>213</v>
      </c>
      <c r="J71" s="54">
        <v>31320.91</v>
      </c>
      <c r="K71" s="54">
        <f t="shared" si="1"/>
        <v>31007.7009</v>
      </c>
      <c r="L71" s="42">
        <v>0.01</v>
      </c>
      <c r="M71" s="43" t="s">
        <v>227</v>
      </c>
      <c r="N71" s="43" t="s">
        <v>257</v>
      </c>
      <c r="O71" s="43" t="s">
        <v>257</v>
      </c>
      <c r="P71" s="43" t="s">
        <v>257</v>
      </c>
      <c r="Q71" s="43" t="s">
        <v>1559</v>
      </c>
      <c r="R71" s="43" t="s">
        <v>1484</v>
      </c>
      <c r="S71" s="43" t="s">
        <v>1485</v>
      </c>
      <c r="T71" s="43" t="s">
        <v>227</v>
      </c>
      <c r="U71" s="43" t="s">
        <v>1560</v>
      </c>
      <c r="V71" s="43" t="s">
        <v>227</v>
      </c>
      <c r="W71" s="43" t="s">
        <v>227</v>
      </c>
      <c r="X71" s="43" t="s">
        <v>260</v>
      </c>
      <c r="Y71" s="43" t="s">
        <v>726</v>
      </c>
      <c r="Z71" s="43" t="s">
        <v>260</v>
      </c>
      <c r="AA71" s="43" t="s">
        <v>260</v>
      </c>
      <c r="AB71" s="43" t="s">
        <v>265</v>
      </c>
      <c r="AC71" s="43" t="s">
        <v>266</v>
      </c>
      <c r="AD71" s="43" t="s">
        <v>395</v>
      </c>
      <c r="AE71" s="43" t="s">
        <v>1549</v>
      </c>
      <c r="AF71" s="43" t="s">
        <v>1486</v>
      </c>
      <c r="AG71" s="43" t="s">
        <v>269</v>
      </c>
    </row>
    <row r="72" spans="1:33" ht="19.5" customHeight="1" x14ac:dyDescent="0.25">
      <c r="A72" s="20" t="s">
        <v>179</v>
      </c>
      <c r="B72" s="21" t="s">
        <v>180</v>
      </c>
      <c r="C72" s="21" t="s">
        <v>280</v>
      </c>
      <c r="D72" s="140" t="s">
        <v>4322</v>
      </c>
      <c r="E72" s="43" t="s">
        <v>1563</v>
      </c>
      <c r="F72" s="43" t="s">
        <v>1563</v>
      </c>
      <c r="G72" s="43" t="s">
        <v>1557</v>
      </c>
      <c r="H72" s="43" t="s">
        <v>1564</v>
      </c>
      <c r="I72" s="53" t="s">
        <v>213</v>
      </c>
      <c r="J72" s="54">
        <v>398.99</v>
      </c>
      <c r="K72" s="54">
        <f t="shared" si="1"/>
        <v>395.00010000000003</v>
      </c>
      <c r="L72" s="42">
        <v>0.01</v>
      </c>
      <c r="M72" s="43" t="s">
        <v>227</v>
      </c>
      <c r="N72" s="43" t="s">
        <v>257</v>
      </c>
      <c r="O72" s="43" t="s">
        <v>257</v>
      </c>
      <c r="P72" s="43" t="s">
        <v>257</v>
      </c>
      <c r="Q72" s="43" t="s">
        <v>1559</v>
      </c>
      <c r="R72" s="43" t="s">
        <v>1484</v>
      </c>
      <c r="S72" s="43" t="s">
        <v>1485</v>
      </c>
      <c r="T72" s="43" t="s">
        <v>227</v>
      </c>
      <c r="U72" s="43" t="s">
        <v>1560</v>
      </c>
      <c r="V72" s="43" t="s">
        <v>227</v>
      </c>
      <c r="W72" s="43" t="s">
        <v>227</v>
      </c>
      <c r="X72" s="43" t="s">
        <v>260</v>
      </c>
      <c r="Y72" s="43" t="s">
        <v>726</v>
      </c>
      <c r="Z72" s="43" t="s">
        <v>260</v>
      </c>
      <c r="AA72" s="43" t="s">
        <v>260</v>
      </c>
      <c r="AB72" s="43" t="s">
        <v>265</v>
      </c>
      <c r="AC72" s="43" t="s">
        <v>266</v>
      </c>
      <c r="AD72" s="43" t="s">
        <v>395</v>
      </c>
      <c r="AE72" s="43" t="s">
        <v>1549</v>
      </c>
      <c r="AF72" s="43" t="s">
        <v>1486</v>
      </c>
      <c r="AG72" s="43" t="s">
        <v>269</v>
      </c>
    </row>
    <row r="73" spans="1:33" ht="19.5" customHeight="1" x14ac:dyDescent="0.25">
      <c r="A73" s="20" t="s">
        <v>179</v>
      </c>
      <c r="B73" s="21" t="s">
        <v>180</v>
      </c>
      <c r="C73" s="21" t="s">
        <v>280</v>
      </c>
      <c r="D73" s="140" t="s">
        <v>4322</v>
      </c>
      <c r="E73" s="43" t="s">
        <v>1565</v>
      </c>
      <c r="F73" s="43" t="s">
        <v>1565</v>
      </c>
      <c r="G73" s="43" t="s">
        <v>1566</v>
      </c>
      <c r="H73" s="43" t="s">
        <v>1567</v>
      </c>
      <c r="I73" s="53" t="s">
        <v>213</v>
      </c>
      <c r="J73" s="54">
        <v>24747.51</v>
      </c>
      <c r="K73" s="54">
        <f t="shared" si="1"/>
        <v>24500.034899999999</v>
      </c>
      <c r="L73" s="42">
        <v>0.01</v>
      </c>
      <c r="M73" s="43" t="s">
        <v>227</v>
      </c>
      <c r="N73" s="43" t="s">
        <v>257</v>
      </c>
      <c r="O73" s="43" t="s">
        <v>257</v>
      </c>
      <c r="P73" s="43" t="s">
        <v>257</v>
      </c>
      <c r="Q73" s="43" t="s">
        <v>1559</v>
      </c>
      <c r="R73" s="43" t="s">
        <v>1484</v>
      </c>
      <c r="S73" s="43" t="s">
        <v>1485</v>
      </c>
      <c r="T73" s="43">
        <v>1</v>
      </c>
      <c r="U73" s="43" t="s">
        <v>1392</v>
      </c>
      <c r="V73" s="43">
        <v>14</v>
      </c>
      <c r="W73" s="43" t="s">
        <v>1486</v>
      </c>
      <c r="X73" s="43" t="s">
        <v>260</v>
      </c>
      <c r="Y73" s="43" t="s">
        <v>726</v>
      </c>
      <c r="Z73" s="43" t="s">
        <v>260</v>
      </c>
      <c r="AA73" s="43" t="s">
        <v>260</v>
      </c>
      <c r="AB73" s="43" t="s">
        <v>265</v>
      </c>
      <c r="AC73" s="43" t="s">
        <v>266</v>
      </c>
      <c r="AD73" s="43" t="s">
        <v>395</v>
      </c>
      <c r="AE73" s="43" t="s">
        <v>1549</v>
      </c>
      <c r="AF73" s="43" t="s">
        <v>1486</v>
      </c>
      <c r="AG73" s="43" t="s">
        <v>269</v>
      </c>
    </row>
    <row r="74" spans="1:33" ht="19.5" customHeight="1" x14ac:dyDescent="0.25">
      <c r="A74" s="20" t="s">
        <v>179</v>
      </c>
      <c r="B74" s="21" t="s">
        <v>180</v>
      </c>
      <c r="C74" s="21" t="s">
        <v>280</v>
      </c>
      <c r="D74" s="140" t="s">
        <v>4322</v>
      </c>
      <c r="E74" s="43" t="s">
        <v>1568</v>
      </c>
      <c r="F74" s="43" t="s">
        <v>1568</v>
      </c>
      <c r="G74" s="43" t="s">
        <v>1566</v>
      </c>
      <c r="H74" s="43" t="s">
        <v>1569</v>
      </c>
      <c r="I74" s="53" t="s">
        <v>213</v>
      </c>
      <c r="J74" s="54">
        <v>27330.98</v>
      </c>
      <c r="K74" s="54">
        <f t="shared" si="1"/>
        <v>27057.6702</v>
      </c>
      <c r="L74" s="42">
        <v>0.01</v>
      </c>
      <c r="M74" s="43" t="s">
        <v>227</v>
      </c>
      <c r="N74" s="43" t="s">
        <v>257</v>
      </c>
      <c r="O74" s="43" t="s">
        <v>257</v>
      </c>
      <c r="P74" s="43" t="s">
        <v>257</v>
      </c>
      <c r="Q74" s="43" t="s">
        <v>1559</v>
      </c>
      <c r="R74" s="43" t="s">
        <v>1484</v>
      </c>
      <c r="S74" s="43" t="s">
        <v>1485</v>
      </c>
      <c r="T74" s="43">
        <v>1</v>
      </c>
      <c r="U74" s="43" t="s">
        <v>1392</v>
      </c>
      <c r="V74" s="43">
        <v>14</v>
      </c>
      <c r="W74" s="43" t="s">
        <v>1486</v>
      </c>
      <c r="X74" s="43" t="s">
        <v>260</v>
      </c>
      <c r="Y74" s="43" t="s">
        <v>726</v>
      </c>
      <c r="Z74" s="43" t="s">
        <v>260</v>
      </c>
      <c r="AA74" s="43" t="s">
        <v>260</v>
      </c>
      <c r="AB74" s="43" t="s">
        <v>265</v>
      </c>
      <c r="AC74" s="43" t="s">
        <v>266</v>
      </c>
      <c r="AD74" s="43" t="s">
        <v>395</v>
      </c>
      <c r="AE74" s="43" t="s">
        <v>1549</v>
      </c>
      <c r="AF74" s="43" t="s">
        <v>1486</v>
      </c>
      <c r="AG74" s="43" t="s">
        <v>269</v>
      </c>
    </row>
    <row r="75" spans="1:33" ht="19.5" customHeight="1" x14ac:dyDescent="0.25">
      <c r="A75" s="20" t="s">
        <v>179</v>
      </c>
      <c r="B75" s="21" t="s">
        <v>180</v>
      </c>
      <c r="C75" s="21" t="s">
        <v>280</v>
      </c>
      <c r="D75" s="140" t="s">
        <v>4322</v>
      </c>
      <c r="E75" s="43" t="s">
        <v>1570</v>
      </c>
      <c r="F75" s="43" t="s">
        <v>1570</v>
      </c>
      <c r="G75" s="43" t="s">
        <v>1566</v>
      </c>
      <c r="H75" s="43" t="s">
        <v>1571</v>
      </c>
      <c r="I75" s="53" t="s">
        <v>213</v>
      </c>
      <c r="J75" s="54">
        <v>30872.04</v>
      </c>
      <c r="K75" s="54">
        <f t="shared" si="1"/>
        <v>30563.319600000003</v>
      </c>
      <c r="L75" s="42">
        <v>0.01</v>
      </c>
      <c r="M75" s="43" t="s">
        <v>227</v>
      </c>
      <c r="N75" s="43" t="s">
        <v>257</v>
      </c>
      <c r="O75" s="43" t="s">
        <v>257</v>
      </c>
      <c r="P75" s="43" t="s">
        <v>257</v>
      </c>
      <c r="Q75" s="43" t="s">
        <v>1559</v>
      </c>
      <c r="R75" s="43" t="s">
        <v>1484</v>
      </c>
      <c r="S75" s="43" t="s">
        <v>1485</v>
      </c>
      <c r="T75" s="43">
        <v>1</v>
      </c>
      <c r="U75" s="43" t="s">
        <v>1392</v>
      </c>
      <c r="V75" s="43">
        <v>14</v>
      </c>
      <c r="W75" s="43" t="s">
        <v>1486</v>
      </c>
      <c r="X75" s="43" t="s">
        <v>260</v>
      </c>
      <c r="Y75" s="43" t="s">
        <v>726</v>
      </c>
      <c r="Z75" s="43" t="s">
        <v>260</v>
      </c>
      <c r="AA75" s="43" t="s">
        <v>260</v>
      </c>
      <c r="AB75" s="43" t="s">
        <v>265</v>
      </c>
      <c r="AC75" s="43" t="s">
        <v>266</v>
      </c>
      <c r="AD75" s="43" t="s">
        <v>395</v>
      </c>
      <c r="AE75" s="43" t="s">
        <v>1549</v>
      </c>
      <c r="AF75" s="43" t="s">
        <v>1486</v>
      </c>
      <c r="AG75" s="43" t="s">
        <v>269</v>
      </c>
    </row>
    <row r="76" spans="1:33" ht="19.5" customHeight="1" x14ac:dyDescent="0.25">
      <c r="A76" s="20" t="s">
        <v>179</v>
      </c>
      <c r="B76" s="21" t="s">
        <v>180</v>
      </c>
      <c r="C76" s="21" t="s">
        <v>280</v>
      </c>
      <c r="D76" s="140" t="s">
        <v>4322</v>
      </c>
      <c r="E76" s="43" t="s">
        <v>1572</v>
      </c>
      <c r="F76" s="43" t="s">
        <v>1572</v>
      </c>
      <c r="G76" s="43" t="s">
        <v>1566</v>
      </c>
      <c r="H76" s="43" t="s">
        <v>1573</v>
      </c>
      <c r="I76" s="53" t="s">
        <v>213</v>
      </c>
      <c r="J76" s="54">
        <v>27929.47</v>
      </c>
      <c r="K76" s="54">
        <f t="shared" si="1"/>
        <v>27650.175300000003</v>
      </c>
      <c r="L76" s="42">
        <v>0.01</v>
      </c>
      <c r="M76" s="43" t="s">
        <v>227</v>
      </c>
      <c r="N76" s="43" t="s">
        <v>257</v>
      </c>
      <c r="O76" s="43" t="s">
        <v>257</v>
      </c>
      <c r="P76" s="43" t="s">
        <v>257</v>
      </c>
      <c r="Q76" s="43" t="s">
        <v>1559</v>
      </c>
      <c r="R76" s="43" t="s">
        <v>1484</v>
      </c>
      <c r="S76" s="43" t="s">
        <v>1485</v>
      </c>
      <c r="T76" s="43">
        <v>1</v>
      </c>
      <c r="U76" s="43" t="s">
        <v>1392</v>
      </c>
      <c r="V76" s="43">
        <v>14</v>
      </c>
      <c r="W76" s="43" t="s">
        <v>1486</v>
      </c>
      <c r="X76" s="43" t="s">
        <v>260</v>
      </c>
      <c r="Y76" s="43" t="s">
        <v>726</v>
      </c>
      <c r="Z76" s="43" t="s">
        <v>260</v>
      </c>
      <c r="AA76" s="43" t="s">
        <v>260</v>
      </c>
      <c r="AB76" s="43" t="s">
        <v>265</v>
      </c>
      <c r="AC76" s="43" t="s">
        <v>266</v>
      </c>
      <c r="AD76" s="43" t="s">
        <v>395</v>
      </c>
      <c r="AE76" s="43" t="s">
        <v>1549</v>
      </c>
      <c r="AF76" s="43" t="s">
        <v>1486</v>
      </c>
      <c r="AG76" s="43" t="s">
        <v>269</v>
      </c>
    </row>
    <row r="77" spans="1:33" ht="19.5" customHeight="1" x14ac:dyDescent="0.25">
      <c r="A77" s="20" t="s">
        <v>179</v>
      </c>
      <c r="B77" s="21" t="s">
        <v>180</v>
      </c>
      <c r="C77" s="21" t="s">
        <v>280</v>
      </c>
      <c r="D77" s="140" t="s">
        <v>4322</v>
      </c>
      <c r="E77" s="43" t="s">
        <v>1574</v>
      </c>
      <c r="F77" s="43" t="s">
        <v>1574</v>
      </c>
      <c r="G77" s="43" t="s">
        <v>1566</v>
      </c>
      <c r="H77" s="43" t="s">
        <v>1575</v>
      </c>
      <c r="I77" s="53" t="s">
        <v>213</v>
      </c>
      <c r="J77" s="54">
        <v>29325.94</v>
      </c>
      <c r="K77" s="54">
        <f t="shared" si="1"/>
        <v>29032.6806</v>
      </c>
      <c r="L77" s="42">
        <v>0.01</v>
      </c>
      <c r="M77" s="43" t="s">
        <v>227</v>
      </c>
      <c r="N77" s="43" t="s">
        <v>257</v>
      </c>
      <c r="O77" s="43" t="s">
        <v>257</v>
      </c>
      <c r="P77" s="43" t="s">
        <v>257</v>
      </c>
      <c r="Q77" s="43" t="s">
        <v>1559</v>
      </c>
      <c r="R77" s="43" t="s">
        <v>1484</v>
      </c>
      <c r="S77" s="43" t="s">
        <v>1485</v>
      </c>
      <c r="T77" s="43">
        <v>2</v>
      </c>
      <c r="U77" s="43" t="s">
        <v>1284</v>
      </c>
      <c r="V77" s="43">
        <v>14</v>
      </c>
      <c r="W77" s="43" t="s">
        <v>1486</v>
      </c>
      <c r="X77" s="43" t="s">
        <v>260</v>
      </c>
      <c r="Y77" s="43" t="s">
        <v>726</v>
      </c>
      <c r="Z77" s="43" t="s">
        <v>260</v>
      </c>
      <c r="AA77" s="43" t="s">
        <v>260</v>
      </c>
      <c r="AB77" s="43" t="s">
        <v>265</v>
      </c>
      <c r="AC77" s="43" t="s">
        <v>266</v>
      </c>
      <c r="AD77" s="43" t="s">
        <v>395</v>
      </c>
      <c r="AE77" s="43" t="s">
        <v>1549</v>
      </c>
      <c r="AF77" s="43" t="s">
        <v>1486</v>
      </c>
      <c r="AG77" s="43" t="s">
        <v>269</v>
      </c>
    </row>
    <row r="78" spans="1:33" ht="19.5" customHeight="1" x14ac:dyDescent="0.25">
      <c r="A78" s="20" t="s">
        <v>179</v>
      </c>
      <c r="B78" s="21" t="s">
        <v>180</v>
      </c>
      <c r="C78" s="21" t="s">
        <v>280</v>
      </c>
      <c r="D78" s="140" t="s">
        <v>4322</v>
      </c>
      <c r="E78" s="43" t="s">
        <v>1576</v>
      </c>
      <c r="F78" s="43" t="s">
        <v>1576</v>
      </c>
      <c r="G78" s="43" t="s">
        <v>1566</v>
      </c>
      <c r="H78" s="43" t="s">
        <v>1577</v>
      </c>
      <c r="I78" s="53" t="s">
        <v>213</v>
      </c>
      <c r="J78" s="54">
        <v>31016.68</v>
      </c>
      <c r="K78" s="54">
        <f t="shared" si="1"/>
        <v>30706.513200000001</v>
      </c>
      <c r="L78" s="42">
        <v>0.01</v>
      </c>
      <c r="M78" s="43" t="s">
        <v>227</v>
      </c>
      <c r="N78" s="43" t="s">
        <v>257</v>
      </c>
      <c r="O78" s="43" t="s">
        <v>257</v>
      </c>
      <c r="P78" s="43" t="s">
        <v>257</v>
      </c>
      <c r="Q78" s="43" t="s">
        <v>1559</v>
      </c>
      <c r="R78" s="43" t="s">
        <v>1484</v>
      </c>
      <c r="S78" s="43" t="s">
        <v>1485</v>
      </c>
      <c r="T78" s="43">
        <v>2</v>
      </c>
      <c r="U78" s="43" t="s">
        <v>1284</v>
      </c>
      <c r="V78" s="43">
        <v>14</v>
      </c>
      <c r="W78" s="43" t="s">
        <v>1486</v>
      </c>
      <c r="X78" s="43" t="s">
        <v>260</v>
      </c>
      <c r="Y78" s="43" t="s">
        <v>726</v>
      </c>
      <c r="Z78" s="43" t="s">
        <v>260</v>
      </c>
      <c r="AA78" s="43" t="s">
        <v>260</v>
      </c>
      <c r="AB78" s="43" t="s">
        <v>265</v>
      </c>
      <c r="AC78" s="43" t="s">
        <v>266</v>
      </c>
      <c r="AD78" s="43" t="s">
        <v>395</v>
      </c>
      <c r="AE78" s="43" t="s">
        <v>1549</v>
      </c>
      <c r="AF78" s="43" t="s">
        <v>1486</v>
      </c>
      <c r="AG78" s="43" t="s">
        <v>269</v>
      </c>
    </row>
    <row r="79" spans="1:33" ht="19.5" customHeight="1" x14ac:dyDescent="0.25">
      <c r="A79" s="20" t="s">
        <v>179</v>
      </c>
      <c r="B79" s="21" t="s">
        <v>180</v>
      </c>
      <c r="C79" s="21" t="s">
        <v>280</v>
      </c>
      <c r="D79" s="140" t="s">
        <v>4322</v>
      </c>
      <c r="E79" s="43" t="s">
        <v>1578</v>
      </c>
      <c r="F79" s="43" t="s">
        <v>1578</v>
      </c>
      <c r="G79" s="43" t="s">
        <v>1566</v>
      </c>
      <c r="H79" s="43" t="s">
        <v>1579</v>
      </c>
      <c r="I79" s="53" t="s">
        <v>213</v>
      </c>
      <c r="J79" s="54">
        <v>31453.3</v>
      </c>
      <c r="K79" s="54">
        <f t="shared" si="1"/>
        <v>31138.767</v>
      </c>
      <c r="L79" s="42">
        <v>0.01</v>
      </c>
      <c r="M79" s="43" t="s">
        <v>227</v>
      </c>
      <c r="N79" s="43" t="s">
        <v>257</v>
      </c>
      <c r="O79" s="43" t="s">
        <v>257</v>
      </c>
      <c r="P79" s="43" t="s">
        <v>257</v>
      </c>
      <c r="Q79" s="43" t="s">
        <v>1559</v>
      </c>
      <c r="R79" s="43" t="s">
        <v>1484</v>
      </c>
      <c r="S79" s="43" t="s">
        <v>1485</v>
      </c>
      <c r="T79" s="43">
        <v>2</v>
      </c>
      <c r="U79" s="43" t="s">
        <v>1284</v>
      </c>
      <c r="V79" s="43">
        <v>14</v>
      </c>
      <c r="W79" s="43" t="s">
        <v>1486</v>
      </c>
      <c r="X79" s="43" t="s">
        <v>260</v>
      </c>
      <c r="Y79" s="43" t="s">
        <v>726</v>
      </c>
      <c r="Z79" s="43" t="s">
        <v>260</v>
      </c>
      <c r="AA79" s="43" t="s">
        <v>260</v>
      </c>
      <c r="AB79" s="43" t="s">
        <v>265</v>
      </c>
      <c r="AC79" s="43" t="s">
        <v>266</v>
      </c>
      <c r="AD79" s="43" t="s">
        <v>395</v>
      </c>
      <c r="AE79" s="43" t="s">
        <v>1549</v>
      </c>
      <c r="AF79" s="43" t="s">
        <v>1486</v>
      </c>
      <c r="AG79" s="43" t="s">
        <v>269</v>
      </c>
    </row>
    <row r="80" spans="1:33" ht="19.5" customHeight="1" x14ac:dyDescent="0.25">
      <c r="A80" s="20" t="s">
        <v>179</v>
      </c>
      <c r="B80" s="21" t="s">
        <v>180</v>
      </c>
      <c r="C80" s="21" t="s">
        <v>280</v>
      </c>
      <c r="D80" s="140" t="s">
        <v>4322</v>
      </c>
      <c r="E80" s="43" t="s">
        <v>1580</v>
      </c>
      <c r="F80" s="43" t="s">
        <v>1580</v>
      </c>
      <c r="G80" s="43" t="s">
        <v>1566</v>
      </c>
      <c r="H80" s="43" t="s">
        <v>1581</v>
      </c>
      <c r="I80" s="53" t="s">
        <v>213</v>
      </c>
      <c r="J80" s="54">
        <v>28886.65</v>
      </c>
      <c r="K80" s="54">
        <f t="shared" si="1"/>
        <v>28597.783500000001</v>
      </c>
      <c r="L80" s="42">
        <v>0.01</v>
      </c>
      <c r="M80" s="43" t="s">
        <v>227</v>
      </c>
      <c r="N80" s="43" t="s">
        <v>257</v>
      </c>
      <c r="O80" s="43" t="s">
        <v>257</v>
      </c>
      <c r="P80" s="43" t="s">
        <v>257</v>
      </c>
      <c r="Q80" s="43" t="s">
        <v>1559</v>
      </c>
      <c r="R80" s="43" t="s">
        <v>1484</v>
      </c>
      <c r="S80" s="43" t="s">
        <v>1485</v>
      </c>
      <c r="T80" s="43">
        <v>2</v>
      </c>
      <c r="U80" s="43" t="s">
        <v>1284</v>
      </c>
      <c r="V80" s="43">
        <v>14</v>
      </c>
      <c r="W80" s="43" t="s">
        <v>1486</v>
      </c>
      <c r="X80" s="43" t="s">
        <v>260</v>
      </c>
      <c r="Y80" s="43" t="s">
        <v>726</v>
      </c>
      <c r="Z80" s="43" t="s">
        <v>260</v>
      </c>
      <c r="AA80" s="43" t="s">
        <v>260</v>
      </c>
      <c r="AB80" s="43" t="s">
        <v>265</v>
      </c>
      <c r="AC80" s="43" t="s">
        <v>266</v>
      </c>
      <c r="AD80" s="43" t="s">
        <v>395</v>
      </c>
      <c r="AE80" s="43" t="s">
        <v>1549</v>
      </c>
      <c r="AF80" s="43" t="s">
        <v>1486</v>
      </c>
      <c r="AG80" s="43" t="s">
        <v>269</v>
      </c>
    </row>
    <row r="81" spans="1:33" ht="19.5" customHeight="1" x14ac:dyDescent="0.25">
      <c r="A81" s="20" t="s">
        <v>179</v>
      </c>
      <c r="B81" s="21" t="s">
        <v>180</v>
      </c>
      <c r="C81" s="21" t="s">
        <v>280</v>
      </c>
      <c r="D81" s="140" t="s">
        <v>4322</v>
      </c>
      <c r="E81" s="43" t="s">
        <v>1582</v>
      </c>
      <c r="F81" s="43" t="s">
        <v>1582</v>
      </c>
      <c r="G81" s="43" t="s">
        <v>1557</v>
      </c>
      <c r="H81" s="43" t="s">
        <v>1583</v>
      </c>
      <c r="I81" s="53" t="s">
        <v>213</v>
      </c>
      <c r="J81" s="54">
        <v>13259.45</v>
      </c>
      <c r="K81" s="54">
        <f t="shared" si="1"/>
        <v>13126.855500000001</v>
      </c>
      <c r="L81" s="42">
        <v>0.01</v>
      </c>
      <c r="M81" s="43" t="s">
        <v>227</v>
      </c>
      <c r="N81" s="43" t="s">
        <v>257</v>
      </c>
      <c r="O81" s="43" t="s">
        <v>257</v>
      </c>
      <c r="P81" s="43" t="s">
        <v>257</v>
      </c>
      <c r="Q81" s="43" t="s">
        <v>1559</v>
      </c>
      <c r="R81" s="43" t="s">
        <v>1484</v>
      </c>
      <c r="S81" s="43" t="s">
        <v>1485</v>
      </c>
      <c r="T81" s="43" t="s">
        <v>227</v>
      </c>
      <c r="U81" s="43" t="s">
        <v>1560</v>
      </c>
      <c r="V81" s="43" t="s">
        <v>227</v>
      </c>
      <c r="W81" s="43" t="s">
        <v>227</v>
      </c>
      <c r="X81" s="43" t="s">
        <v>260</v>
      </c>
      <c r="Y81" s="43" t="s">
        <v>726</v>
      </c>
      <c r="Z81" s="43" t="s">
        <v>260</v>
      </c>
      <c r="AA81" s="43" t="s">
        <v>260</v>
      </c>
      <c r="AB81" s="43" t="s">
        <v>265</v>
      </c>
      <c r="AC81" s="43" t="s">
        <v>266</v>
      </c>
      <c r="AD81" s="43" t="s">
        <v>395</v>
      </c>
      <c r="AE81" s="43" t="s">
        <v>1549</v>
      </c>
      <c r="AF81" s="43" t="s">
        <v>1486</v>
      </c>
      <c r="AG81" s="43" t="s">
        <v>269</v>
      </c>
    </row>
    <row r="82" spans="1:33" ht="19.5" customHeight="1" x14ac:dyDescent="0.25">
      <c r="A82" s="20" t="s">
        <v>179</v>
      </c>
      <c r="B82" s="21" t="s">
        <v>180</v>
      </c>
      <c r="C82" s="21" t="s">
        <v>1584</v>
      </c>
      <c r="D82" s="140" t="s">
        <v>4322</v>
      </c>
      <c r="E82" s="21" t="s">
        <v>1585</v>
      </c>
      <c r="F82" s="21" t="s">
        <v>227</v>
      </c>
      <c r="G82" s="21" t="s">
        <v>1586</v>
      </c>
      <c r="H82" s="21" t="s">
        <v>1587</v>
      </c>
      <c r="I82" s="21" t="s">
        <v>213</v>
      </c>
      <c r="J82" s="41">
        <v>32654.16</v>
      </c>
      <c r="K82" s="41">
        <v>32001.08</v>
      </c>
      <c r="L82" s="42">
        <v>0.02</v>
      </c>
      <c r="M82" s="21" t="s">
        <v>227</v>
      </c>
      <c r="N82" s="43" t="s">
        <v>257</v>
      </c>
      <c r="O82" s="43" t="s">
        <v>257</v>
      </c>
      <c r="P82" s="43" t="s">
        <v>257</v>
      </c>
      <c r="Q82" s="43">
        <v>50</v>
      </c>
      <c r="R82" s="43" t="s">
        <v>1588</v>
      </c>
      <c r="S82" s="43" t="s">
        <v>1485</v>
      </c>
      <c r="T82" s="43">
        <v>2</v>
      </c>
      <c r="U82" s="43" t="s">
        <v>1284</v>
      </c>
      <c r="V82" s="43">
        <v>14</v>
      </c>
      <c r="W82" s="43" t="s">
        <v>1486</v>
      </c>
      <c r="X82" s="43" t="s">
        <v>260</v>
      </c>
      <c r="Y82" s="43" t="s">
        <v>1589</v>
      </c>
      <c r="Z82" s="43" t="s">
        <v>260</v>
      </c>
      <c r="AA82" s="43" t="s">
        <v>260</v>
      </c>
      <c r="AB82" s="43" t="s">
        <v>265</v>
      </c>
      <c r="AC82" s="43" t="s">
        <v>266</v>
      </c>
      <c r="AD82" s="43" t="s">
        <v>395</v>
      </c>
      <c r="AE82" s="43" t="s">
        <v>1590</v>
      </c>
      <c r="AF82" s="43" t="s">
        <v>1486</v>
      </c>
      <c r="AG82" s="43" t="s">
        <v>269</v>
      </c>
    </row>
    <row r="83" spans="1:33" ht="19.5" customHeight="1" x14ac:dyDescent="0.25">
      <c r="A83" s="20" t="s">
        <v>128</v>
      </c>
      <c r="B83" s="21" t="s">
        <v>129</v>
      </c>
      <c r="C83" s="9" t="s">
        <v>594</v>
      </c>
      <c r="D83" s="21" t="s">
        <v>1591</v>
      </c>
      <c r="E83" s="9" t="s">
        <v>1592</v>
      </c>
      <c r="F83" s="9" t="s">
        <v>1592</v>
      </c>
      <c r="G83" s="9" t="s">
        <v>1593</v>
      </c>
      <c r="H83" s="9" t="s">
        <v>1594</v>
      </c>
      <c r="I83" s="21" t="s">
        <v>213</v>
      </c>
      <c r="J83" s="41">
        <v>15238.69</v>
      </c>
      <c r="K83" s="41">
        <f t="shared" ref="K83:K95" si="2">J83-(J83*L83)</f>
        <v>13914.447839</v>
      </c>
      <c r="L83" s="44">
        <v>8.6900000000000005E-2</v>
      </c>
      <c r="M83" s="21" t="s">
        <v>765</v>
      </c>
      <c r="N83" s="43" t="s">
        <v>1595</v>
      </c>
      <c r="O83" s="43" t="s">
        <v>263</v>
      </c>
      <c r="P83" s="43" t="s">
        <v>257</v>
      </c>
      <c r="Q83" s="43" t="s">
        <v>1596</v>
      </c>
      <c r="R83" s="43" t="s">
        <v>1597</v>
      </c>
      <c r="S83" s="43">
        <v>0.94</v>
      </c>
      <c r="T83" s="43">
        <v>2</v>
      </c>
      <c r="U83" s="43" t="s">
        <v>1284</v>
      </c>
      <c r="V83" s="43" t="s">
        <v>1598</v>
      </c>
      <c r="W83" s="43" t="s">
        <v>1599</v>
      </c>
      <c r="X83" s="43" t="s">
        <v>260</v>
      </c>
      <c r="Y83" s="43" t="s">
        <v>1600</v>
      </c>
      <c r="Z83" s="43" t="s">
        <v>260</v>
      </c>
      <c r="AA83" s="43" t="s">
        <v>260</v>
      </c>
      <c r="AB83" s="43" t="s">
        <v>265</v>
      </c>
      <c r="AC83" s="43" t="s">
        <v>478</v>
      </c>
      <c r="AD83" s="43" t="s">
        <v>1601</v>
      </c>
      <c r="AE83" s="43" t="s">
        <v>1602</v>
      </c>
      <c r="AF83" s="43" t="s">
        <v>826</v>
      </c>
      <c r="AG83" s="43" t="s">
        <v>1603</v>
      </c>
    </row>
    <row r="84" spans="1:33" ht="19.5" customHeight="1" x14ac:dyDescent="0.25">
      <c r="A84" s="20" t="s">
        <v>128</v>
      </c>
      <c r="B84" s="21" t="s">
        <v>129</v>
      </c>
      <c r="C84" s="9" t="s">
        <v>594</v>
      </c>
      <c r="D84" s="21" t="s">
        <v>1604</v>
      </c>
      <c r="E84" s="9" t="s">
        <v>1605</v>
      </c>
      <c r="F84" s="9" t="s">
        <v>1605</v>
      </c>
      <c r="G84" s="9" t="s">
        <v>1606</v>
      </c>
      <c r="H84" s="9" t="s">
        <v>1607</v>
      </c>
      <c r="I84" s="21" t="s">
        <v>213</v>
      </c>
      <c r="J84" s="41">
        <v>24007.563929471002</v>
      </c>
      <c r="K84" s="41">
        <f t="shared" si="2"/>
        <v>21921.306623999972</v>
      </c>
      <c r="L84" s="44">
        <v>8.6900000000000005E-2</v>
      </c>
      <c r="M84" s="21" t="s">
        <v>765</v>
      </c>
      <c r="N84" s="43" t="s">
        <v>1595</v>
      </c>
      <c r="O84" s="43" t="s">
        <v>263</v>
      </c>
      <c r="P84" s="43" t="s">
        <v>257</v>
      </c>
      <c r="Q84" s="43" t="s">
        <v>1608</v>
      </c>
      <c r="R84" s="43" t="s">
        <v>1609</v>
      </c>
      <c r="S84" s="43">
        <v>0.94</v>
      </c>
      <c r="T84" s="43">
        <v>1</v>
      </c>
      <c r="U84" s="43" t="s">
        <v>1610</v>
      </c>
      <c r="V84" s="43" t="s">
        <v>1611</v>
      </c>
      <c r="W84" s="43" t="s">
        <v>1599</v>
      </c>
      <c r="X84" s="43" t="s">
        <v>1107</v>
      </c>
      <c r="Y84" s="43" t="s">
        <v>1600</v>
      </c>
      <c r="Z84" s="43" t="s">
        <v>260</v>
      </c>
      <c r="AA84" s="43" t="s">
        <v>260</v>
      </c>
      <c r="AB84" s="43" t="s">
        <v>265</v>
      </c>
      <c r="AC84" s="43" t="s">
        <v>478</v>
      </c>
      <c r="AD84" s="43" t="s">
        <v>1601</v>
      </c>
      <c r="AE84" s="43" t="s">
        <v>1612</v>
      </c>
      <c r="AF84" s="43" t="s">
        <v>1613</v>
      </c>
      <c r="AG84" s="43" t="s">
        <v>1603</v>
      </c>
    </row>
    <row r="85" spans="1:33" ht="19.5" customHeight="1" x14ac:dyDescent="0.25">
      <c r="A85" s="20" t="s">
        <v>128</v>
      </c>
      <c r="B85" s="21" t="s">
        <v>129</v>
      </c>
      <c r="C85" s="9" t="s">
        <v>594</v>
      </c>
      <c r="D85" s="21" t="s">
        <v>1614</v>
      </c>
      <c r="E85" s="9" t="s">
        <v>1615</v>
      </c>
      <c r="F85" s="9" t="s">
        <v>1615</v>
      </c>
      <c r="G85" s="9" t="s">
        <v>1616</v>
      </c>
      <c r="H85" s="9" t="s">
        <v>1617</v>
      </c>
      <c r="I85" s="21" t="s">
        <v>213</v>
      </c>
      <c r="J85" s="41">
        <v>48128.876977330001</v>
      </c>
      <c r="K85" s="41">
        <f t="shared" si="2"/>
        <v>43946.477568000024</v>
      </c>
      <c r="L85" s="44">
        <v>8.6900000000000005E-2</v>
      </c>
      <c r="M85" s="21" t="s">
        <v>765</v>
      </c>
      <c r="N85" s="43" t="s">
        <v>1595</v>
      </c>
      <c r="O85" s="43" t="s">
        <v>263</v>
      </c>
      <c r="P85" s="43" t="s">
        <v>257</v>
      </c>
      <c r="Q85" s="43" t="s">
        <v>1618</v>
      </c>
      <c r="R85" s="43" t="s">
        <v>1619</v>
      </c>
      <c r="S85" s="43">
        <v>0.94</v>
      </c>
      <c r="T85" s="43">
        <v>2</v>
      </c>
      <c r="U85" s="43" t="s">
        <v>1610</v>
      </c>
      <c r="V85" s="43" t="s">
        <v>1611</v>
      </c>
      <c r="W85" s="43" t="s">
        <v>1599</v>
      </c>
      <c r="X85" s="43" t="s">
        <v>1107</v>
      </c>
      <c r="Y85" s="43" t="s">
        <v>1620</v>
      </c>
      <c r="Z85" s="43" t="s">
        <v>260</v>
      </c>
      <c r="AA85" s="43" t="s">
        <v>260</v>
      </c>
      <c r="AB85" s="43" t="s">
        <v>265</v>
      </c>
      <c r="AC85" s="43" t="s">
        <v>266</v>
      </c>
      <c r="AD85" s="43" t="s">
        <v>1601</v>
      </c>
      <c r="AE85" s="43" t="s">
        <v>1612</v>
      </c>
      <c r="AF85" s="43" t="s">
        <v>1613</v>
      </c>
      <c r="AG85" s="43" t="s">
        <v>1603</v>
      </c>
    </row>
    <row r="86" spans="1:33" ht="19.5" customHeight="1" x14ac:dyDescent="0.25">
      <c r="A86" s="20" t="s">
        <v>128</v>
      </c>
      <c r="B86" s="21" t="s">
        <v>129</v>
      </c>
      <c r="C86" s="9" t="s">
        <v>594</v>
      </c>
      <c r="D86" s="21" t="s">
        <v>1621</v>
      </c>
      <c r="E86" s="9" t="s">
        <v>1622</v>
      </c>
      <c r="F86" s="9" t="s">
        <v>1622</v>
      </c>
      <c r="G86" s="9" t="s">
        <v>1623</v>
      </c>
      <c r="H86" s="9" t="s">
        <v>1624</v>
      </c>
      <c r="I86" s="21" t="s">
        <v>213</v>
      </c>
      <c r="J86" s="41">
        <v>58907.960100755699</v>
      </c>
      <c r="K86" s="41">
        <f t="shared" si="2"/>
        <v>53788.85836800003</v>
      </c>
      <c r="L86" s="44">
        <v>8.6900000000000005E-2</v>
      </c>
      <c r="M86" s="21" t="s">
        <v>765</v>
      </c>
      <c r="N86" s="43" t="s">
        <v>1595</v>
      </c>
      <c r="O86" s="43" t="s">
        <v>263</v>
      </c>
      <c r="P86" s="43" t="s">
        <v>257</v>
      </c>
      <c r="Q86" s="43" t="s">
        <v>1625</v>
      </c>
      <c r="R86" s="43" t="s">
        <v>1626</v>
      </c>
      <c r="S86" s="43">
        <v>0.94</v>
      </c>
      <c r="T86" s="43">
        <v>2</v>
      </c>
      <c r="U86" s="43" t="s">
        <v>1610</v>
      </c>
      <c r="V86" s="43" t="s">
        <v>1611</v>
      </c>
      <c r="W86" s="43" t="s">
        <v>1599</v>
      </c>
      <c r="X86" s="43" t="s">
        <v>1107</v>
      </c>
      <c r="Y86" s="43" t="s">
        <v>1627</v>
      </c>
      <c r="Z86" s="43" t="s">
        <v>260</v>
      </c>
      <c r="AA86" s="43" t="s">
        <v>260</v>
      </c>
      <c r="AB86" s="43" t="s">
        <v>265</v>
      </c>
      <c r="AC86" s="43" t="s">
        <v>266</v>
      </c>
      <c r="AD86" s="43" t="s">
        <v>1601</v>
      </c>
      <c r="AE86" s="43" t="s">
        <v>1612</v>
      </c>
      <c r="AF86" s="43" t="s">
        <v>1613</v>
      </c>
      <c r="AG86" s="43" t="s">
        <v>1603</v>
      </c>
    </row>
    <row r="87" spans="1:33" ht="19.5" customHeight="1" x14ac:dyDescent="0.25">
      <c r="A87" s="20" t="s">
        <v>128</v>
      </c>
      <c r="B87" s="21" t="s">
        <v>129</v>
      </c>
      <c r="C87" s="9" t="s">
        <v>594</v>
      </c>
      <c r="D87" s="21" t="s">
        <v>1628</v>
      </c>
      <c r="E87" s="9" t="s">
        <v>1629</v>
      </c>
      <c r="F87" s="9" t="s">
        <v>1629</v>
      </c>
      <c r="G87" s="9" t="s">
        <v>1630</v>
      </c>
      <c r="H87" s="9" t="s">
        <v>1631</v>
      </c>
      <c r="I87" s="21" t="s">
        <v>213</v>
      </c>
      <c r="J87" s="41">
        <v>60785.723324936997</v>
      </c>
      <c r="K87" s="41">
        <f t="shared" si="2"/>
        <v>55503.44396799997</v>
      </c>
      <c r="L87" s="44">
        <v>8.6900000000000005E-2</v>
      </c>
      <c r="M87" s="21" t="s">
        <v>765</v>
      </c>
      <c r="N87" s="43" t="s">
        <v>1595</v>
      </c>
      <c r="O87" s="43" t="s">
        <v>263</v>
      </c>
      <c r="P87" s="43" t="s">
        <v>257</v>
      </c>
      <c r="Q87" s="43" t="s">
        <v>1632</v>
      </c>
      <c r="R87" s="43" t="s">
        <v>1633</v>
      </c>
      <c r="S87" s="43">
        <v>0.94</v>
      </c>
      <c r="T87" s="43">
        <v>2</v>
      </c>
      <c r="U87" s="43" t="s">
        <v>1610</v>
      </c>
      <c r="V87" s="43" t="s">
        <v>1611</v>
      </c>
      <c r="W87" s="43" t="s">
        <v>1599</v>
      </c>
      <c r="X87" s="43" t="s">
        <v>1107</v>
      </c>
      <c r="Y87" s="43" t="s">
        <v>1634</v>
      </c>
      <c r="Z87" s="43" t="s">
        <v>260</v>
      </c>
      <c r="AA87" s="43" t="s">
        <v>260</v>
      </c>
      <c r="AB87" s="43" t="s">
        <v>265</v>
      </c>
      <c r="AC87" s="43" t="s">
        <v>266</v>
      </c>
      <c r="AD87" s="43" t="s">
        <v>1601</v>
      </c>
      <c r="AE87" s="43" t="s">
        <v>1612</v>
      </c>
      <c r="AF87" s="43" t="s">
        <v>1613</v>
      </c>
      <c r="AG87" s="43" t="s">
        <v>1603</v>
      </c>
    </row>
    <row r="88" spans="1:33" ht="19.5" customHeight="1" x14ac:dyDescent="0.25">
      <c r="A88" s="20" t="s">
        <v>128</v>
      </c>
      <c r="B88" s="21" t="s">
        <v>129</v>
      </c>
      <c r="C88" s="9" t="s">
        <v>594</v>
      </c>
      <c r="D88" s="21" t="s">
        <v>1635</v>
      </c>
      <c r="E88" s="9" t="s">
        <v>1636</v>
      </c>
      <c r="F88" s="9" t="s">
        <v>1636</v>
      </c>
      <c r="G88" s="9" t="s">
        <v>1637</v>
      </c>
      <c r="H88" s="9" t="s">
        <v>1638</v>
      </c>
      <c r="I88" s="21" t="s">
        <v>213</v>
      </c>
      <c r="J88" s="41">
        <v>62820.568664987397</v>
      </c>
      <c r="K88" s="41">
        <f t="shared" si="2"/>
        <v>57361.461247999992</v>
      </c>
      <c r="L88" s="44">
        <v>8.6900000000000005E-2</v>
      </c>
      <c r="M88" s="21" t="s">
        <v>765</v>
      </c>
      <c r="N88" s="43" t="s">
        <v>1595</v>
      </c>
      <c r="O88" s="43" t="s">
        <v>263</v>
      </c>
      <c r="P88" s="43" t="s">
        <v>257</v>
      </c>
      <c r="Q88" s="43" t="s">
        <v>1359</v>
      </c>
      <c r="R88" s="43" t="s">
        <v>1639</v>
      </c>
      <c r="S88" s="43">
        <v>0.94</v>
      </c>
      <c r="T88" s="43">
        <v>2</v>
      </c>
      <c r="U88" s="43" t="s">
        <v>1610</v>
      </c>
      <c r="V88" s="43" t="s">
        <v>1611</v>
      </c>
      <c r="W88" s="43" t="s">
        <v>1599</v>
      </c>
      <c r="X88" s="43" t="s">
        <v>1107</v>
      </c>
      <c r="Y88" s="43" t="s">
        <v>1640</v>
      </c>
      <c r="Z88" s="43" t="s">
        <v>260</v>
      </c>
      <c r="AA88" s="43" t="s">
        <v>260</v>
      </c>
      <c r="AB88" s="43" t="s">
        <v>265</v>
      </c>
      <c r="AC88" s="43" t="s">
        <v>266</v>
      </c>
      <c r="AD88" s="43" t="s">
        <v>1601</v>
      </c>
      <c r="AE88" s="43" t="s">
        <v>1612</v>
      </c>
      <c r="AF88" s="43" t="s">
        <v>1613</v>
      </c>
      <c r="AG88" s="43" t="s">
        <v>1603</v>
      </c>
    </row>
    <row r="89" spans="1:33" ht="19.5" customHeight="1" x14ac:dyDescent="0.25">
      <c r="A89" s="20" t="s">
        <v>128</v>
      </c>
      <c r="B89" s="21" t="s">
        <v>129</v>
      </c>
      <c r="C89" s="9" t="s">
        <v>594</v>
      </c>
      <c r="D89" s="21" t="s">
        <v>1641</v>
      </c>
      <c r="E89" s="9" t="s">
        <v>1642</v>
      </c>
      <c r="F89" s="9" t="s">
        <v>1642</v>
      </c>
      <c r="G89" s="9" t="s">
        <v>1643</v>
      </c>
      <c r="H89" s="9" t="s">
        <v>1644</v>
      </c>
      <c r="I89" s="21" t="s">
        <v>213</v>
      </c>
      <c r="J89" s="41">
        <v>69064.131385390399</v>
      </c>
      <c r="K89" s="41">
        <f t="shared" si="2"/>
        <v>63062.458367999971</v>
      </c>
      <c r="L89" s="44">
        <v>8.6900000000000005E-2</v>
      </c>
      <c r="M89" s="21" t="s">
        <v>765</v>
      </c>
      <c r="N89" s="43" t="s">
        <v>1595</v>
      </c>
      <c r="O89" s="43" t="s">
        <v>263</v>
      </c>
      <c r="P89" s="43" t="s">
        <v>257</v>
      </c>
      <c r="Q89" s="43" t="s">
        <v>1645</v>
      </c>
      <c r="R89" s="43" t="s">
        <v>1646</v>
      </c>
      <c r="S89" s="43">
        <v>0.94</v>
      </c>
      <c r="T89" s="43">
        <v>2</v>
      </c>
      <c r="U89" s="43" t="s">
        <v>1610</v>
      </c>
      <c r="V89" s="43" t="s">
        <v>1611</v>
      </c>
      <c r="W89" s="43" t="s">
        <v>1599</v>
      </c>
      <c r="X89" s="43" t="s">
        <v>1107</v>
      </c>
      <c r="Y89" s="43" t="s">
        <v>1647</v>
      </c>
      <c r="Z89" s="43" t="s">
        <v>260</v>
      </c>
      <c r="AA89" s="43" t="s">
        <v>260</v>
      </c>
      <c r="AB89" s="43" t="s">
        <v>265</v>
      </c>
      <c r="AC89" s="43" t="s">
        <v>266</v>
      </c>
      <c r="AD89" s="43" t="s">
        <v>1601</v>
      </c>
      <c r="AE89" s="43" t="s">
        <v>1612</v>
      </c>
      <c r="AF89" s="43" t="s">
        <v>1613</v>
      </c>
      <c r="AG89" s="43" t="s">
        <v>1603</v>
      </c>
    </row>
    <row r="90" spans="1:33" ht="19.5" customHeight="1" x14ac:dyDescent="0.25">
      <c r="A90" s="20" t="s">
        <v>128</v>
      </c>
      <c r="B90" s="21" t="s">
        <v>129</v>
      </c>
      <c r="C90" s="9" t="s">
        <v>817</v>
      </c>
      <c r="D90" s="21" t="s">
        <v>1648</v>
      </c>
      <c r="E90" s="9" t="s">
        <v>1649</v>
      </c>
      <c r="F90" s="9" t="s">
        <v>1649</v>
      </c>
      <c r="G90" s="9" t="s">
        <v>1650</v>
      </c>
      <c r="H90" s="9" t="s">
        <v>1650</v>
      </c>
      <c r="I90" s="21" t="s">
        <v>213</v>
      </c>
      <c r="J90" s="41">
        <v>46115.869017632198</v>
      </c>
      <c r="K90" s="41">
        <f t="shared" si="2"/>
        <v>42108.399999999958</v>
      </c>
      <c r="L90" s="44">
        <v>8.6900000000000005E-2</v>
      </c>
      <c r="M90" s="21" t="s">
        <v>1651</v>
      </c>
      <c r="N90" s="43" t="s">
        <v>1595</v>
      </c>
      <c r="O90" s="43" t="s">
        <v>263</v>
      </c>
      <c r="P90" s="43" t="s">
        <v>257</v>
      </c>
      <c r="Q90" s="43" t="s">
        <v>1652</v>
      </c>
      <c r="R90" s="43" t="s">
        <v>1653</v>
      </c>
      <c r="S90" s="43">
        <v>0.95</v>
      </c>
      <c r="T90" s="43">
        <v>2</v>
      </c>
      <c r="U90" s="43" t="s">
        <v>1284</v>
      </c>
      <c r="V90" s="43" t="s">
        <v>1598</v>
      </c>
      <c r="W90" s="43" t="s">
        <v>1599</v>
      </c>
      <c r="X90" s="43" t="s">
        <v>260</v>
      </c>
      <c r="Y90" s="136" t="s">
        <v>1600</v>
      </c>
      <c r="Z90" s="43" t="s">
        <v>260</v>
      </c>
      <c r="AA90" s="43" t="s">
        <v>260</v>
      </c>
      <c r="AB90" s="43" t="s">
        <v>265</v>
      </c>
      <c r="AC90" s="43" t="s">
        <v>478</v>
      </c>
      <c r="AD90" s="43" t="s">
        <v>1601</v>
      </c>
      <c r="AE90" s="43" t="s">
        <v>1602</v>
      </c>
      <c r="AF90" s="43" t="s">
        <v>826</v>
      </c>
      <c r="AG90" s="43" t="s">
        <v>269</v>
      </c>
    </row>
    <row r="91" spans="1:33" ht="19.5" customHeight="1" x14ac:dyDescent="0.3">
      <c r="A91" s="20" t="s">
        <v>128</v>
      </c>
      <c r="B91" s="21" t="s">
        <v>129</v>
      </c>
      <c r="C91" s="9" t="s">
        <v>817</v>
      </c>
      <c r="D91" s="21" t="s">
        <v>1654</v>
      </c>
      <c r="E91" s="9" t="s">
        <v>1655</v>
      </c>
      <c r="F91" s="9" t="s">
        <v>1655</v>
      </c>
      <c r="G91" s="9" t="s">
        <v>1656</v>
      </c>
      <c r="H91" s="9" t="s">
        <v>1656</v>
      </c>
      <c r="I91" s="21" t="s">
        <v>213</v>
      </c>
      <c r="J91" s="41">
        <v>54458.438287153702</v>
      </c>
      <c r="K91" s="41">
        <f t="shared" si="2"/>
        <v>49726.000000000044</v>
      </c>
      <c r="L91" s="44">
        <v>8.6900000000000005E-2</v>
      </c>
      <c r="M91" s="21" t="s">
        <v>1651</v>
      </c>
      <c r="N91" s="43" t="s">
        <v>1595</v>
      </c>
      <c r="O91" s="58" t="s">
        <v>1657</v>
      </c>
      <c r="P91" s="43" t="s">
        <v>257</v>
      </c>
      <c r="Q91" s="43" t="s">
        <v>1658</v>
      </c>
      <c r="R91" s="43" t="s">
        <v>1653</v>
      </c>
      <c r="S91" s="43">
        <v>0.95</v>
      </c>
      <c r="T91" s="43">
        <v>2</v>
      </c>
      <c r="U91" s="59" t="s">
        <v>1284</v>
      </c>
      <c r="V91" s="43" t="s">
        <v>1659</v>
      </c>
      <c r="W91" s="43" t="s">
        <v>1660</v>
      </c>
      <c r="X91" s="43" t="s">
        <v>260</v>
      </c>
      <c r="Y91" s="43" t="s">
        <v>263</v>
      </c>
      <c r="Z91" s="43" t="s">
        <v>260</v>
      </c>
      <c r="AA91" s="43" t="s">
        <v>260</v>
      </c>
      <c r="AB91" s="43" t="s">
        <v>265</v>
      </c>
      <c r="AC91" s="43" t="s">
        <v>227</v>
      </c>
      <c r="AD91" s="43" t="s">
        <v>1661</v>
      </c>
      <c r="AE91" s="43" t="s">
        <v>1264</v>
      </c>
      <c r="AF91" s="43" t="s">
        <v>1660</v>
      </c>
      <c r="AG91" s="43" t="s">
        <v>773</v>
      </c>
    </row>
    <row r="92" spans="1:33" ht="19.5" customHeight="1" x14ac:dyDescent="0.3">
      <c r="A92" s="20" t="s">
        <v>128</v>
      </c>
      <c r="B92" s="21" t="s">
        <v>129</v>
      </c>
      <c r="C92" s="9" t="s">
        <v>817</v>
      </c>
      <c r="D92" s="21" t="s">
        <v>1662</v>
      </c>
      <c r="E92" s="9" t="s">
        <v>1663</v>
      </c>
      <c r="F92" s="9" t="s">
        <v>1663</v>
      </c>
      <c r="G92" s="9" t="s">
        <v>1664</v>
      </c>
      <c r="H92" s="9" t="s">
        <v>1664</v>
      </c>
      <c r="I92" s="21" t="s">
        <v>213</v>
      </c>
      <c r="J92" s="41">
        <v>72997.481108312306</v>
      </c>
      <c r="K92" s="41">
        <f t="shared" si="2"/>
        <v>66653.999999999971</v>
      </c>
      <c r="L92" s="44">
        <v>8.6900000000000005E-2</v>
      </c>
      <c r="M92" s="21" t="s">
        <v>1651</v>
      </c>
      <c r="N92" s="43" t="s">
        <v>1595</v>
      </c>
      <c r="O92" s="58" t="s">
        <v>1657</v>
      </c>
      <c r="P92" s="43" t="s">
        <v>257</v>
      </c>
      <c r="Q92" s="43" t="s">
        <v>1665</v>
      </c>
      <c r="R92" s="43" t="s">
        <v>1666</v>
      </c>
      <c r="S92" s="43">
        <v>0.95</v>
      </c>
      <c r="T92" s="43">
        <v>2</v>
      </c>
      <c r="U92" s="59" t="s">
        <v>1284</v>
      </c>
      <c r="V92" s="43" t="s">
        <v>1659</v>
      </c>
      <c r="W92" s="43" t="s">
        <v>1660</v>
      </c>
      <c r="X92" s="43" t="s">
        <v>260</v>
      </c>
      <c r="Y92" s="43" t="s">
        <v>263</v>
      </c>
      <c r="Z92" s="43" t="s">
        <v>260</v>
      </c>
      <c r="AA92" s="43" t="s">
        <v>260</v>
      </c>
      <c r="AB92" s="43" t="s">
        <v>265</v>
      </c>
      <c r="AC92" s="43" t="s">
        <v>227</v>
      </c>
      <c r="AD92" s="43" t="s">
        <v>1661</v>
      </c>
      <c r="AE92" s="43" t="s">
        <v>1264</v>
      </c>
      <c r="AF92" s="43" t="s">
        <v>1660</v>
      </c>
      <c r="AG92" s="43" t="s">
        <v>773</v>
      </c>
    </row>
    <row r="93" spans="1:33" ht="19.5" customHeight="1" x14ac:dyDescent="0.3">
      <c r="A93" s="20" t="s">
        <v>128</v>
      </c>
      <c r="B93" s="21" t="s">
        <v>129</v>
      </c>
      <c r="C93" s="9" t="s">
        <v>817</v>
      </c>
      <c r="D93" s="21" t="s">
        <v>1667</v>
      </c>
      <c r="E93" s="9" t="s">
        <v>1668</v>
      </c>
      <c r="F93" s="9" t="s">
        <v>1668</v>
      </c>
      <c r="G93" s="9" t="s">
        <v>1669</v>
      </c>
      <c r="H93" s="9" t="s">
        <v>1669</v>
      </c>
      <c r="I93" s="21" t="s">
        <v>213</v>
      </c>
      <c r="J93" s="41">
        <v>76705.289672544095</v>
      </c>
      <c r="K93" s="41">
        <f t="shared" si="2"/>
        <v>70039.600000000006</v>
      </c>
      <c r="L93" s="44">
        <v>8.6900000000000005E-2</v>
      </c>
      <c r="M93" s="21" t="s">
        <v>1651</v>
      </c>
      <c r="N93" s="43" t="s">
        <v>1595</v>
      </c>
      <c r="O93" s="58" t="s">
        <v>1657</v>
      </c>
      <c r="P93" s="43" t="s">
        <v>257</v>
      </c>
      <c r="Q93" s="43" t="s">
        <v>1670</v>
      </c>
      <c r="R93" s="43" t="s">
        <v>1666</v>
      </c>
      <c r="S93" s="43">
        <v>0.95</v>
      </c>
      <c r="T93" s="43">
        <v>2</v>
      </c>
      <c r="U93" s="59" t="s">
        <v>1284</v>
      </c>
      <c r="V93" s="43" t="s">
        <v>1659</v>
      </c>
      <c r="W93" s="43" t="s">
        <v>1660</v>
      </c>
      <c r="X93" s="43" t="s">
        <v>260</v>
      </c>
      <c r="Y93" s="43" t="s">
        <v>263</v>
      </c>
      <c r="Z93" s="43" t="s">
        <v>260</v>
      </c>
      <c r="AA93" s="43" t="s">
        <v>260</v>
      </c>
      <c r="AB93" s="43" t="s">
        <v>265</v>
      </c>
      <c r="AC93" s="43" t="s">
        <v>227</v>
      </c>
      <c r="AD93" s="43" t="s">
        <v>1661</v>
      </c>
      <c r="AE93" s="43" t="s">
        <v>1264</v>
      </c>
      <c r="AF93" s="43" t="s">
        <v>1660</v>
      </c>
      <c r="AG93" s="43" t="s">
        <v>773</v>
      </c>
    </row>
    <row r="94" spans="1:33" ht="19.5" customHeight="1" x14ac:dyDescent="0.3">
      <c r="A94" s="20" t="s">
        <v>128</v>
      </c>
      <c r="B94" s="21" t="s">
        <v>129</v>
      </c>
      <c r="C94" s="9" t="s">
        <v>817</v>
      </c>
      <c r="D94" s="21" t="s">
        <v>1671</v>
      </c>
      <c r="E94" s="9" t="s">
        <v>1672</v>
      </c>
      <c r="F94" s="9" t="s">
        <v>1672</v>
      </c>
      <c r="G94" s="9" t="s">
        <v>1673</v>
      </c>
      <c r="H94" s="9" t="s">
        <v>1673</v>
      </c>
      <c r="I94" s="21" t="s">
        <v>213</v>
      </c>
      <c r="J94" s="41">
        <v>62801.007556675097</v>
      </c>
      <c r="K94" s="41">
        <f t="shared" si="2"/>
        <v>57343.600000000028</v>
      </c>
      <c r="L94" s="44">
        <v>8.6900000000000005E-2</v>
      </c>
      <c r="M94" s="21" t="s">
        <v>1651</v>
      </c>
      <c r="N94" s="43" t="s">
        <v>1595</v>
      </c>
      <c r="O94" s="58" t="s">
        <v>1657</v>
      </c>
      <c r="P94" s="43" t="s">
        <v>257</v>
      </c>
      <c r="Q94" s="43" t="s">
        <v>1674</v>
      </c>
      <c r="R94" s="43" t="s">
        <v>227</v>
      </c>
      <c r="S94" s="43" t="s">
        <v>227</v>
      </c>
      <c r="T94" s="43" t="s">
        <v>227</v>
      </c>
      <c r="U94" s="43" t="s">
        <v>227</v>
      </c>
      <c r="V94" s="43" t="s">
        <v>227</v>
      </c>
      <c r="W94" s="43" t="s">
        <v>227</v>
      </c>
      <c r="X94" s="43" t="s">
        <v>260</v>
      </c>
      <c r="Y94" s="43" t="s">
        <v>227</v>
      </c>
      <c r="Z94" s="43" t="s">
        <v>227</v>
      </c>
      <c r="AA94" s="43" t="s">
        <v>227</v>
      </c>
      <c r="AB94" s="43" t="s">
        <v>227</v>
      </c>
      <c r="AC94" s="43" t="s">
        <v>227</v>
      </c>
      <c r="AD94" s="43" t="s">
        <v>227</v>
      </c>
      <c r="AE94" s="43" t="s">
        <v>227</v>
      </c>
      <c r="AF94" s="43" t="s">
        <v>227</v>
      </c>
      <c r="AG94" s="43" t="s">
        <v>227</v>
      </c>
    </row>
    <row r="95" spans="1:33" ht="19.5" customHeight="1" x14ac:dyDescent="0.3">
      <c r="A95" s="20" t="s">
        <v>128</v>
      </c>
      <c r="B95" s="21" t="s">
        <v>129</v>
      </c>
      <c r="C95" s="9" t="s">
        <v>817</v>
      </c>
      <c r="D95" s="21" t="s">
        <v>1675</v>
      </c>
      <c r="E95" s="9" t="s">
        <v>1676</v>
      </c>
      <c r="F95" s="9" t="s">
        <v>1676</v>
      </c>
      <c r="G95" s="9" t="s">
        <v>1677</v>
      </c>
      <c r="H95" s="9" t="s">
        <v>1677</v>
      </c>
      <c r="I95" s="21" t="s">
        <v>213</v>
      </c>
      <c r="J95" s="41">
        <v>128614.60957178799</v>
      </c>
      <c r="K95" s="41">
        <f t="shared" si="2"/>
        <v>117437.99999999962</v>
      </c>
      <c r="L95" s="44">
        <v>8.6900000000000005E-2</v>
      </c>
      <c r="M95" s="21" t="s">
        <v>1651</v>
      </c>
      <c r="N95" s="43" t="s">
        <v>1595</v>
      </c>
      <c r="O95" s="58" t="s">
        <v>1657</v>
      </c>
      <c r="P95" s="43" t="s">
        <v>257</v>
      </c>
      <c r="Q95" s="43" t="s">
        <v>227</v>
      </c>
      <c r="R95" s="43" t="s">
        <v>227</v>
      </c>
      <c r="S95" s="43" t="s">
        <v>227</v>
      </c>
      <c r="T95" s="43" t="s">
        <v>227</v>
      </c>
      <c r="U95" s="43" t="s">
        <v>227</v>
      </c>
      <c r="V95" s="43" t="s">
        <v>227</v>
      </c>
      <c r="W95" s="43" t="s">
        <v>227</v>
      </c>
      <c r="X95" s="43" t="s">
        <v>260</v>
      </c>
      <c r="Y95" s="43" t="s">
        <v>227</v>
      </c>
      <c r="Z95" s="43" t="s">
        <v>227</v>
      </c>
      <c r="AA95" s="43" t="s">
        <v>227</v>
      </c>
      <c r="AB95" s="43" t="s">
        <v>227</v>
      </c>
      <c r="AC95" s="43" t="s">
        <v>227</v>
      </c>
      <c r="AD95" s="43" t="s">
        <v>227</v>
      </c>
      <c r="AE95" s="43" t="s">
        <v>227</v>
      </c>
      <c r="AF95" s="43" t="s">
        <v>227</v>
      </c>
      <c r="AG95" s="43" t="s">
        <v>227</v>
      </c>
    </row>
    <row r="96" spans="1:33" ht="19.5" customHeight="1" x14ac:dyDescent="0.25">
      <c r="A96" s="21" t="s">
        <v>85</v>
      </c>
      <c r="B96" s="21" t="s">
        <v>86</v>
      </c>
      <c r="C96" s="21" t="s">
        <v>1254</v>
      </c>
      <c r="D96" s="140" t="s">
        <v>4321</v>
      </c>
      <c r="E96" s="21" t="s">
        <v>1504</v>
      </c>
      <c r="F96" s="21" t="s">
        <v>227</v>
      </c>
      <c r="G96" s="21" t="s">
        <v>1678</v>
      </c>
      <c r="H96" s="21" t="s">
        <v>1679</v>
      </c>
      <c r="I96" s="21" t="s">
        <v>213</v>
      </c>
      <c r="J96" s="41">
        <v>17086.939999999999</v>
      </c>
      <c r="K96" s="41">
        <v>16232.593000000001</v>
      </c>
      <c r="L96" s="53">
        <v>0.05</v>
      </c>
      <c r="M96" s="21" t="s">
        <v>227</v>
      </c>
      <c r="N96" s="43">
        <v>120</v>
      </c>
      <c r="O96" s="43" t="s">
        <v>1680</v>
      </c>
      <c r="P96" s="43" t="s">
        <v>257</v>
      </c>
      <c r="Q96" s="43">
        <v>22.5</v>
      </c>
      <c r="R96" s="43" t="s">
        <v>1681</v>
      </c>
      <c r="S96" s="43">
        <v>0.95</v>
      </c>
      <c r="T96" s="43">
        <v>1</v>
      </c>
      <c r="U96" s="43" t="s">
        <v>1259</v>
      </c>
      <c r="V96" s="43">
        <v>23</v>
      </c>
      <c r="W96" s="43" t="s">
        <v>1682</v>
      </c>
      <c r="X96" s="43" t="s">
        <v>260</v>
      </c>
      <c r="Y96" s="43" t="s">
        <v>263</v>
      </c>
      <c r="Z96" s="43" t="s">
        <v>260</v>
      </c>
      <c r="AA96" s="43" t="s">
        <v>1261</v>
      </c>
      <c r="AB96" s="43" t="s">
        <v>265</v>
      </c>
      <c r="AC96" s="43" t="s">
        <v>1429</v>
      </c>
      <c r="AD96" s="43" t="s">
        <v>1683</v>
      </c>
      <c r="AE96" s="43" t="s">
        <v>757</v>
      </c>
      <c r="AF96" s="43" t="s">
        <v>1684</v>
      </c>
      <c r="AG96" s="43" t="s">
        <v>269</v>
      </c>
    </row>
    <row r="97" spans="1:33" ht="19.5" customHeight="1" x14ac:dyDescent="0.25">
      <c r="A97" s="21" t="s">
        <v>85</v>
      </c>
      <c r="B97" s="21" t="s">
        <v>86</v>
      </c>
      <c r="C97" s="21" t="s">
        <v>1254</v>
      </c>
      <c r="D97" s="140" t="s">
        <v>4321</v>
      </c>
      <c r="E97" s="21" t="s">
        <v>1501</v>
      </c>
      <c r="F97" s="21" t="s">
        <v>227</v>
      </c>
      <c r="G97" s="21" t="s">
        <v>1685</v>
      </c>
      <c r="H97" s="21" t="s">
        <v>1686</v>
      </c>
      <c r="I97" s="21" t="s">
        <v>213</v>
      </c>
      <c r="J97" s="41">
        <v>20841.96</v>
      </c>
      <c r="K97" s="41">
        <v>19799.862000000001</v>
      </c>
      <c r="L97" s="53">
        <v>0.05</v>
      </c>
      <c r="M97" s="21" t="s">
        <v>227</v>
      </c>
      <c r="N97" s="43">
        <v>120</v>
      </c>
      <c r="O97" s="43" t="s">
        <v>1687</v>
      </c>
      <c r="P97" s="43" t="s">
        <v>257</v>
      </c>
      <c r="Q97" s="43">
        <v>22.5</v>
      </c>
      <c r="R97" s="43" t="s">
        <v>1681</v>
      </c>
      <c r="S97" s="43">
        <v>0.95</v>
      </c>
      <c r="T97" s="43">
        <v>2</v>
      </c>
      <c r="U97" s="43" t="s">
        <v>1688</v>
      </c>
      <c r="V97" s="43">
        <v>23</v>
      </c>
      <c r="W97" s="43" t="s">
        <v>1682</v>
      </c>
      <c r="X97" s="43" t="s">
        <v>260</v>
      </c>
      <c r="Y97" s="43" t="s">
        <v>263</v>
      </c>
      <c r="Z97" s="43" t="s">
        <v>260</v>
      </c>
      <c r="AA97" s="43" t="s">
        <v>1261</v>
      </c>
      <c r="AB97" s="43" t="s">
        <v>265</v>
      </c>
      <c r="AC97" s="43" t="s">
        <v>1429</v>
      </c>
      <c r="AD97" s="43" t="s">
        <v>1683</v>
      </c>
      <c r="AE97" s="43" t="s">
        <v>757</v>
      </c>
      <c r="AF97" s="43" t="s">
        <v>1684</v>
      </c>
      <c r="AG97" s="43" t="s">
        <v>269</v>
      </c>
    </row>
    <row r="98" spans="1:33" ht="19.5" customHeight="1" x14ac:dyDescent="0.25">
      <c r="A98" s="21" t="s">
        <v>85</v>
      </c>
      <c r="B98" s="21" t="s">
        <v>86</v>
      </c>
      <c r="C98" s="21" t="s">
        <v>1254</v>
      </c>
      <c r="D98" s="140" t="s">
        <v>4321</v>
      </c>
      <c r="E98" s="21" t="s">
        <v>1510</v>
      </c>
      <c r="F98" s="21" t="s">
        <v>227</v>
      </c>
      <c r="G98" s="21" t="s">
        <v>1689</v>
      </c>
      <c r="H98" s="21" t="s">
        <v>1690</v>
      </c>
      <c r="I98" s="21" t="s">
        <v>213</v>
      </c>
      <c r="J98" s="41">
        <v>17589.189999999999</v>
      </c>
      <c r="K98" s="41">
        <v>16709.730500000001</v>
      </c>
      <c r="L98" s="53">
        <v>0.05</v>
      </c>
      <c r="M98" s="21" t="s">
        <v>227</v>
      </c>
      <c r="N98" s="43">
        <v>120</v>
      </c>
      <c r="O98" s="43" t="s">
        <v>1680</v>
      </c>
      <c r="P98" s="43" t="s">
        <v>257</v>
      </c>
      <c r="Q98" s="43">
        <v>24</v>
      </c>
      <c r="R98" s="43" t="s">
        <v>1427</v>
      </c>
      <c r="S98" s="43">
        <v>0.95</v>
      </c>
      <c r="T98" s="43">
        <v>1</v>
      </c>
      <c r="U98" s="43" t="s">
        <v>1259</v>
      </c>
      <c r="V98" s="43">
        <v>23</v>
      </c>
      <c r="W98" s="43" t="s">
        <v>1682</v>
      </c>
      <c r="X98" s="43" t="s">
        <v>260</v>
      </c>
      <c r="Y98" s="43" t="s">
        <v>263</v>
      </c>
      <c r="Z98" s="43" t="s">
        <v>260</v>
      </c>
      <c r="AA98" s="43" t="s">
        <v>1261</v>
      </c>
      <c r="AB98" s="43" t="s">
        <v>265</v>
      </c>
      <c r="AC98" s="43" t="s">
        <v>1429</v>
      </c>
      <c r="AD98" s="43" t="s">
        <v>1683</v>
      </c>
      <c r="AE98" s="43" t="s">
        <v>757</v>
      </c>
      <c r="AF98" s="43" t="s">
        <v>1684</v>
      </c>
      <c r="AG98" s="43" t="s">
        <v>269</v>
      </c>
    </row>
    <row r="99" spans="1:33" ht="19.5" customHeight="1" x14ac:dyDescent="0.25">
      <c r="A99" s="21" t="s">
        <v>85</v>
      </c>
      <c r="B99" s="21" t="s">
        <v>86</v>
      </c>
      <c r="C99" s="21" t="s">
        <v>1254</v>
      </c>
      <c r="D99" s="140" t="s">
        <v>4321</v>
      </c>
      <c r="E99" s="21" t="s">
        <v>1507</v>
      </c>
      <c r="F99" s="21" t="s">
        <v>227</v>
      </c>
      <c r="G99" s="21" t="s">
        <v>1691</v>
      </c>
      <c r="H99" s="21" t="s">
        <v>1692</v>
      </c>
      <c r="I99" s="21" t="s">
        <v>213</v>
      </c>
      <c r="J99" s="41">
        <v>20681.84</v>
      </c>
      <c r="K99" s="41">
        <v>19647.748</v>
      </c>
      <c r="L99" s="53">
        <v>0.05</v>
      </c>
      <c r="M99" s="21" t="s">
        <v>227</v>
      </c>
      <c r="N99" s="43">
        <v>120</v>
      </c>
      <c r="O99" s="43" t="s">
        <v>1687</v>
      </c>
      <c r="P99" s="43" t="s">
        <v>257</v>
      </c>
      <c r="Q99" s="43">
        <v>24</v>
      </c>
      <c r="R99" s="43" t="s">
        <v>1427</v>
      </c>
      <c r="S99" s="43">
        <v>0.95</v>
      </c>
      <c r="T99" s="43">
        <v>2</v>
      </c>
      <c r="U99" s="43" t="s">
        <v>1688</v>
      </c>
      <c r="V99" s="43">
        <v>23</v>
      </c>
      <c r="W99" s="43" t="s">
        <v>1682</v>
      </c>
      <c r="X99" s="43" t="s">
        <v>260</v>
      </c>
      <c r="Y99" s="43" t="s">
        <v>263</v>
      </c>
      <c r="Z99" s="43" t="s">
        <v>260</v>
      </c>
      <c r="AA99" s="43" t="s">
        <v>1261</v>
      </c>
      <c r="AB99" s="43" t="s">
        <v>265</v>
      </c>
      <c r="AC99" s="43" t="s">
        <v>1429</v>
      </c>
      <c r="AD99" s="43" t="s">
        <v>1683</v>
      </c>
      <c r="AE99" s="43" t="s">
        <v>757</v>
      </c>
      <c r="AF99" s="43" t="s">
        <v>1684</v>
      </c>
      <c r="AG99" s="43" t="s">
        <v>269</v>
      </c>
    </row>
    <row r="100" spans="1:33" ht="19.5" customHeight="1" x14ac:dyDescent="0.25">
      <c r="A100" s="21" t="s">
        <v>85</v>
      </c>
      <c r="B100" s="21" t="s">
        <v>86</v>
      </c>
      <c r="C100" s="21" t="s">
        <v>1254</v>
      </c>
      <c r="D100" s="140" t="s">
        <v>4321</v>
      </c>
      <c r="E100" s="21" t="s">
        <v>1693</v>
      </c>
      <c r="F100" s="21" t="s">
        <v>227</v>
      </c>
      <c r="G100" s="21" t="s">
        <v>1694</v>
      </c>
      <c r="H100" s="21" t="s">
        <v>1695</v>
      </c>
      <c r="I100" s="21" t="s">
        <v>213</v>
      </c>
      <c r="J100" s="41">
        <v>43670.07</v>
      </c>
      <c r="K100" s="41">
        <v>41486.566500000001</v>
      </c>
      <c r="L100" s="53">
        <v>0.05</v>
      </c>
      <c r="M100" s="21" t="s">
        <v>227</v>
      </c>
      <c r="N100" s="43">
        <v>120</v>
      </c>
      <c r="O100" s="43" t="s">
        <v>1687</v>
      </c>
      <c r="P100" s="43" t="s">
        <v>257</v>
      </c>
      <c r="Q100" s="43">
        <v>50</v>
      </c>
      <c r="R100" s="43" t="s">
        <v>1378</v>
      </c>
      <c r="S100" s="43">
        <v>0.95</v>
      </c>
      <c r="T100" s="43">
        <v>2</v>
      </c>
      <c r="U100" s="43" t="s">
        <v>1270</v>
      </c>
      <c r="V100" s="43">
        <v>19.600000000000001</v>
      </c>
      <c r="W100" s="43" t="s">
        <v>1682</v>
      </c>
      <c r="X100" s="43" t="s">
        <v>260</v>
      </c>
      <c r="Y100" s="43" t="s">
        <v>263</v>
      </c>
      <c r="Z100" s="43" t="s">
        <v>260</v>
      </c>
      <c r="AA100" s="43" t="s">
        <v>1261</v>
      </c>
      <c r="AB100" s="43" t="s">
        <v>265</v>
      </c>
      <c r="AC100" s="43" t="s">
        <v>1696</v>
      </c>
      <c r="AD100" s="43" t="s">
        <v>1697</v>
      </c>
      <c r="AE100" s="43" t="s">
        <v>1264</v>
      </c>
      <c r="AF100" s="43" t="s">
        <v>1684</v>
      </c>
      <c r="AG100" s="43" t="s">
        <v>269</v>
      </c>
    </row>
    <row r="101" spans="1:33" ht="19.5" customHeight="1" x14ac:dyDescent="0.25">
      <c r="A101" s="21" t="s">
        <v>85</v>
      </c>
      <c r="B101" s="21" t="s">
        <v>86</v>
      </c>
      <c r="C101" s="21" t="s">
        <v>1254</v>
      </c>
      <c r="D101" s="140" t="s">
        <v>4321</v>
      </c>
      <c r="E101" s="21" t="s">
        <v>1698</v>
      </c>
      <c r="F101" s="21" t="s">
        <v>227</v>
      </c>
      <c r="G101" s="21" t="s">
        <v>1699</v>
      </c>
      <c r="H101" s="21" t="s">
        <v>1700</v>
      </c>
      <c r="I101" s="21" t="s">
        <v>213</v>
      </c>
      <c r="J101" s="41">
        <v>43645.38</v>
      </c>
      <c r="K101" s="41">
        <v>41463.110999999997</v>
      </c>
      <c r="L101" s="53">
        <v>0.05</v>
      </c>
      <c r="M101" s="21" t="s">
        <v>227</v>
      </c>
      <c r="N101" s="43">
        <v>120</v>
      </c>
      <c r="O101" s="43" t="s">
        <v>1680</v>
      </c>
      <c r="P101" s="43" t="s">
        <v>257</v>
      </c>
      <c r="Q101" s="43">
        <v>50</v>
      </c>
      <c r="R101" s="43" t="s">
        <v>1378</v>
      </c>
      <c r="S101" s="43">
        <v>0.95</v>
      </c>
      <c r="T101" s="43">
        <v>1</v>
      </c>
      <c r="U101" s="43" t="s">
        <v>1259</v>
      </c>
      <c r="V101" s="43">
        <v>19.600000000000001</v>
      </c>
      <c r="W101" s="43" t="s">
        <v>1682</v>
      </c>
      <c r="X101" s="43" t="s">
        <v>260</v>
      </c>
      <c r="Y101" s="43" t="s">
        <v>263</v>
      </c>
      <c r="Z101" s="43" t="s">
        <v>260</v>
      </c>
      <c r="AA101" s="43" t="s">
        <v>1261</v>
      </c>
      <c r="AB101" s="43" t="s">
        <v>265</v>
      </c>
      <c r="AC101" s="43" t="s">
        <v>1696</v>
      </c>
      <c r="AD101" s="43" t="s">
        <v>1697</v>
      </c>
      <c r="AE101" s="43" t="s">
        <v>1264</v>
      </c>
      <c r="AF101" s="43" t="s">
        <v>1684</v>
      </c>
      <c r="AG101" s="43" t="s">
        <v>269</v>
      </c>
    </row>
    <row r="102" spans="1:33" ht="19.5" customHeight="1" x14ac:dyDescent="0.25">
      <c r="A102" s="21" t="s">
        <v>85</v>
      </c>
      <c r="B102" s="21" t="s">
        <v>86</v>
      </c>
      <c r="C102" s="21" t="s">
        <v>1254</v>
      </c>
      <c r="D102" s="140" t="s">
        <v>4321</v>
      </c>
      <c r="E102" s="21" t="s">
        <v>1701</v>
      </c>
      <c r="F102" s="21" t="s">
        <v>227</v>
      </c>
      <c r="G102" s="21" t="s">
        <v>1702</v>
      </c>
      <c r="H102" s="21" t="s">
        <v>1703</v>
      </c>
      <c r="I102" s="21" t="s">
        <v>213</v>
      </c>
      <c r="J102" s="41">
        <v>47000.5</v>
      </c>
      <c r="K102" s="41">
        <v>44650.474999999999</v>
      </c>
      <c r="L102" s="53">
        <v>0.05</v>
      </c>
      <c r="M102" s="21" t="s">
        <v>227</v>
      </c>
      <c r="N102" s="43">
        <v>120</v>
      </c>
      <c r="O102" s="43" t="s">
        <v>1687</v>
      </c>
      <c r="P102" s="43" t="s">
        <v>257</v>
      </c>
      <c r="Q102" s="43">
        <v>50</v>
      </c>
      <c r="R102" s="43" t="s">
        <v>1378</v>
      </c>
      <c r="S102" s="43">
        <v>0.95</v>
      </c>
      <c r="T102" s="43">
        <v>2</v>
      </c>
      <c r="U102" s="43" t="s">
        <v>1270</v>
      </c>
      <c r="V102" s="43">
        <v>19.600000000000001</v>
      </c>
      <c r="W102" s="43" t="s">
        <v>1682</v>
      </c>
      <c r="X102" s="43" t="s">
        <v>260</v>
      </c>
      <c r="Y102" s="43" t="s">
        <v>263</v>
      </c>
      <c r="Z102" s="43" t="s">
        <v>260</v>
      </c>
      <c r="AA102" s="43" t="s">
        <v>1261</v>
      </c>
      <c r="AB102" s="43" t="s">
        <v>265</v>
      </c>
      <c r="AC102" s="43" t="s">
        <v>1696</v>
      </c>
      <c r="AD102" s="43" t="s">
        <v>1697</v>
      </c>
      <c r="AE102" s="43" t="s">
        <v>1264</v>
      </c>
      <c r="AF102" s="43" t="s">
        <v>1684</v>
      </c>
      <c r="AG102" s="43" t="s">
        <v>269</v>
      </c>
    </row>
    <row r="103" spans="1:33" ht="19.5" customHeight="1" x14ac:dyDescent="0.25">
      <c r="A103" s="21" t="s">
        <v>85</v>
      </c>
      <c r="B103" s="21" t="s">
        <v>86</v>
      </c>
      <c r="C103" s="21" t="s">
        <v>1254</v>
      </c>
      <c r="D103" s="140" t="s">
        <v>4321</v>
      </c>
      <c r="E103" s="21" t="s">
        <v>1705</v>
      </c>
      <c r="F103" s="21" t="s">
        <v>227</v>
      </c>
      <c r="G103" s="21" t="s">
        <v>1706</v>
      </c>
      <c r="H103" s="21" t="s">
        <v>1707</v>
      </c>
      <c r="I103" s="21" t="s">
        <v>213</v>
      </c>
      <c r="J103" s="41">
        <v>46029.47</v>
      </c>
      <c r="K103" s="41">
        <v>45108.880599999997</v>
      </c>
      <c r="L103" s="53">
        <v>0.02</v>
      </c>
      <c r="M103" s="21" t="s">
        <v>227</v>
      </c>
      <c r="N103" s="43">
        <v>120</v>
      </c>
      <c r="O103" s="43" t="s">
        <v>1680</v>
      </c>
      <c r="P103" s="43" t="s">
        <v>257</v>
      </c>
      <c r="Q103" s="43">
        <v>50</v>
      </c>
      <c r="R103" s="43" t="s">
        <v>1378</v>
      </c>
      <c r="S103" s="43">
        <v>0.95</v>
      </c>
      <c r="T103" s="43">
        <v>1</v>
      </c>
      <c r="U103" s="43" t="s">
        <v>1708</v>
      </c>
      <c r="V103" s="43">
        <v>19.600000000000001</v>
      </c>
      <c r="W103" s="43" t="s">
        <v>1682</v>
      </c>
      <c r="X103" s="43" t="s">
        <v>260</v>
      </c>
      <c r="Y103" s="43" t="s">
        <v>263</v>
      </c>
      <c r="Z103" s="43" t="s">
        <v>260</v>
      </c>
      <c r="AA103" s="43" t="s">
        <v>1261</v>
      </c>
      <c r="AB103" s="43" t="s">
        <v>265</v>
      </c>
      <c r="AC103" s="43" t="s">
        <v>1696</v>
      </c>
      <c r="AD103" s="43" t="s">
        <v>1697</v>
      </c>
      <c r="AE103" s="43" t="s">
        <v>1264</v>
      </c>
      <c r="AF103" s="43" t="s">
        <v>1684</v>
      </c>
      <c r="AG103" s="43" t="s">
        <v>269</v>
      </c>
    </row>
    <row r="104" spans="1:33" ht="19.5" customHeight="1" x14ac:dyDescent="0.25">
      <c r="A104" s="21" t="s">
        <v>85</v>
      </c>
      <c r="B104" s="21" t="s">
        <v>86</v>
      </c>
      <c r="C104" s="21" t="s">
        <v>1254</v>
      </c>
      <c r="D104" s="140" t="s">
        <v>4321</v>
      </c>
      <c r="E104" s="21" t="s">
        <v>1709</v>
      </c>
      <c r="F104" s="21" t="s">
        <v>227</v>
      </c>
      <c r="G104" s="21" t="s">
        <v>1710</v>
      </c>
      <c r="H104" s="21" t="s">
        <v>1711</v>
      </c>
      <c r="I104" s="21" t="s">
        <v>213</v>
      </c>
      <c r="J104" s="41">
        <v>92354.19</v>
      </c>
      <c r="K104" s="41">
        <v>90507.106199999995</v>
      </c>
      <c r="L104" s="53">
        <v>0.02</v>
      </c>
      <c r="M104" s="21" t="s">
        <v>227</v>
      </c>
      <c r="N104" s="43">
        <v>120</v>
      </c>
      <c r="O104" s="43" t="s">
        <v>1712</v>
      </c>
      <c r="P104" s="43" t="s">
        <v>1713</v>
      </c>
      <c r="Q104" s="43" t="s">
        <v>1632</v>
      </c>
      <c r="R104" s="43" t="s">
        <v>1714</v>
      </c>
      <c r="S104" s="43">
        <v>0.95</v>
      </c>
      <c r="T104" s="43">
        <v>2</v>
      </c>
      <c r="U104" s="43" t="s">
        <v>1712</v>
      </c>
      <c r="V104" s="43" t="s">
        <v>1715</v>
      </c>
      <c r="W104" s="43" t="s">
        <v>1684</v>
      </c>
      <c r="X104" s="43" t="s">
        <v>260</v>
      </c>
      <c r="Y104" s="43" t="s">
        <v>263</v>
      </c>
      <c r="Z104" s="43" t="s">
        <v>260</v>
      </c>
      <c r="AA104" s="43"/>
      <c r="AB104" s="43" t="s">
        <v>265</v>
      </c>
      <c r="AC104" s="43" t="s">
        <v>266</v>
      </c>
      <c r="AD104" s="43" t="s">
        <v>1716</v>
      </c>
      <c r="AE104" s="43" t="s">
        <v>1264</v>
      </c>
      <c r="AF104" s="43" t="s">
        <v>1684</v>
      </c>
      <c r="AG104" s="43" t="s">
        <v>1717</v>
      </c>
    </row>
    <row r="105" spans="1:33" ht="19.5" customHeight="1" x14ac:dyDescent="0.25">
      <c r="A105" s="21" t="s">
        <v>85</v>
      </c>
      <c r="B105" s="21" t="s">
        <v>86</v>
      </c>
      <c r="C105" s="21" t="s">
        <v>1254</v>
      </c>
      <c r="D105" s="140" t="s">
        <v>4321</v>
      </c>
      <c r="E105" s="21" t="s">
        <v>1718</v>
      </c>
      <c r="F105" s="21" t="s">
        <v>227</v>
      </c>
      <c r="G105" s="21" t="s">
        <v>1719</v>
      </c>
      <c r="H105" s="21" t="s">
        <v>1720</v>
      </c>
      <c r="I105" s="21" t="s">
        <v>213</v>
      </c>
      <c r="J105" s="41">
        <v>94948.35</v>
      </c>
      <c r="K105" s="41">
        <v>93049.383000000002</v>
      </c>
      <c r="L105" s="53">
        <v>0.02</v>
      </c>
      <c r="M105" s="21" t="s">
        <v>227</v>
      </c>
      <c r="N105" s="43">
        <v>120</v>
      </c>
      <c r="O105" s="43" t="s">
        <v>1712</v>
      </c>
      <c r="P105" s="43" t="s">
        <v>1713</v>
      </c>
      <c r="Q105" s="43" t="s">
        <v>1632</v>
      </c>
      <c r="R105" s="43" t="s">
        <v>1714</v>
      </c>
      <c r="S105" s="43">
        <v>0.95</v>
      </c>
      <c r="T105" s="43">
        <v>2</v>
      </c>
      <c r="U105" s="43" t="s">
        <v>1712</v>
      </c>
      <c r="V105" s="43"/>
      <c r="W105" s="43" t="s">
        <v>1721</v>
      </c>
      <c r="X105" s="43" t="s">
        <v>260</v>
      </c>
      <c r="Y105" s="43" t="s">
        <v>263</v>
      </c>
      <c r="Z105" s="43" t="s">
        <v>260</v>
      </c>
      <c r="AA105" s="43"/>
      <c r="AB105" s="43" t="s">
        <v>265</v>
      </c>
      <c r="AC105" s="43" t="s">
        <v>266</v>
      </c>
      <c r="AD105" s="43" t="s">
        <v>1716</v>
      </c>
      <c r="AE105" s="43" t="s">
        <v>1264</v>
      </c>
      <c r="AF105" s="43" t="s">
        <v>1722</v>
      </c>
      <c r="AG105" s="43" t="s">
        <v>1717</v>
      </c>
    </row>
    <row r="106" spans="1:33" ht="19.5" customHeight="1" x14ac:dyDescent="0.25">
      <c r="A106" s="21" t="s">
        <v>85</v>
      </c>
      <c r="B106" s="21" t="s">
        <v>86</v>
      </c>
      <c r="C106" s="21" t="s">
        <v>1254</v>
      </c>
      <c r="D106" s="140" t="s">
        <v>4321</v>
      </c>
      <c r="E106" s="21" t="s">
        <v>1723</v>
      </c>
      <c r="F106" s="21" t="s">
        <v>227</v>
      </c>
      <c r="G106" s="21" t="s">
        <v>1724</v>
      </c>
      <c r="H106" s="21" t="s">
        <v>1725</v>
      </c>
      <c r="I106" s="21" t="s">
        <v>213</v>
      </c>
      <c r="J106" s="41">
        <v>105040.2</v>
      </c>
      <c r="K106" s="41">
        <v>102939.39599999999</v>
      </c>
      <c r="L106" s="53">
        <v>0.02</v>
      </c>
      <c r="M106" s="21" t="s">
        <v>227</v>
      </c>
      <c r="N106" s="43">
        <v>120</v>
      </c>
      <c r="O106" s="43" t="s">
        <v>1712</v>
      </c>
      <c r="P106" s="43" t="s">
        <v>1713</v>
      </c>
      <c r="Q106" s="43" t="s">
        <v>1645</v>
      </c>
      <c r="R106" s="43" t="s">
        <v>1726</v>
      </c>
      <c r="S106" s="43"/>
      <c r="T106" s="43">
        <v>2</v>
      </c>
      <c r="U106" s="43" t="s">
        <v>1712</v>
      </c>
      <c r="V106" s="43"/>
      <c r="W106" s="43" t="s">
        <v>1684</v>
      </c>
      <c r="X106" s="43" t="s">
        <v>260</v>
      </c>
      <c r="Y106" s="43" t="s">
        <v>263</v>
      </c>
      <c r="Z106" s="43" t="s">
        <v>260</v>
      </c>
      <c r="AA106" s="43"/>
      <c r="AB106" s="43" t="s">
        <v>265</v>
      </c>
      <c r="AC106" s="43" t="s">
        <v>266</v>
      </c>
      <c r="AD106" s="43" t="s">
        <v>1716</v>
      </c>
      <c r="AE106" s="43" t="s">
        <v>1264</v>
      </c>
      <c r="AF106" s="43" t="s">
        <v>1684</v>
      </c>
      <c r="AG106" s="43" t="s">
        <v>1717</v>
      </c>
    </row>
    <row r="107" spans="1:33" ht="19.5" customHeight="1" x14ac:dyDescent="0.25">
      <c r="A107" s="21" t="s">
        <v>85</v>
      </c>
      <c r="B107" s="21" t="s">
        <v>86</v>
      </c>
      <c r="C107" s="21" t="s">
        <v>1254</v>
      </c>
      <c r="D107" s="140" t="s">
        <v>4321</v>
      </c>
      <c r="E107" s="21" t="s">
        <v>1727</v>
      </c>
      <c r="F107" s="21" t="s">
        <v>227</v>
      </c>
      <c r="G107" s="21" t="s">
        <v>1728</v>
      </c>
      <c r="H107" s="21" t="s">
        <v>1729</v>
      </c>
      <c r="I107" s="21" t="s">
        <v>213</v>
      </c>
      <c r="J107" s="41">
        <v>107544.26</v>
      </c>
      <c r="K107" s="41">
        <v>105393.37480000001</v>
      </c>
      <c r="L107" s="53">
        <v>0.02</v>
      </c>
      <c r="M107" s="21" t="s">
        <v>227</v>
      </c>
      <c r="N107" s="43">
        <v>120</v>
      </c>
      <c r="O107" s="43" t="s">
        <v>1712</v>
      </c>
      <c r="P107" s="43" t="s">
        <v>1713</v>
      </c>
      <c r="Q107" s="43" t="s">
        <v>1645</v>
      </c>
      <c r="R107" s="43" t="s">
        <v>1726</v>
      </c>
      <c r="S107" s="43"/>
      <c r="T107" s="43">
        <v>2</v>
      </c>
      <c r="U107" s="43" t="s">
        <v>1712</v>
      </c>
      <c r="V107" s="43"/>
      <c r="W107" s="43" t="s">
        <v>1721</v>
      </c>
      <c r="X107" s="43" t="s">
        <v>260</v>
      </c>
      <c r="Y107" s="43" t="s">
        <v>263</v>
      </c>
      <c r="Z107" s="43" t="s">
        <v>260</v>
      </c>
      <c r="AA107" s="43"/>
      <c r="AB107" s="43" t="s">
        <v>265</v>
      </c>
      <c r="AC107" s="43" t="s">
        <v>266</v>
      </c>
      <c r="AD107" s="43" t="s">
        <v>1716</v>
      </c>
      <c r="AE107" s="43" t="s">
        <v>1264</v>
      </c>
      <c r="AF107" s="43" t="s">
        <v>1722</v>
      </c>
      <c r="AG107" s="43" t="s">
        <v>1717</v>
      </c>
    </row>
    <row r="108" spans="1:33" ht="19.5" customHeight="1" x14ac:dyDescent="0.25">
      <c r="A108" s="21" t="s">
        <v>85</v>
      </c>
      <c r="B108" s="21" t="s">
        <v>86</v>
      </c>
      <c r="C108" s="21" t="s">
        <v>1254</v>
      </c>
      <c r="D108" s="140" t="s">
        <v>4321</v>
      </c>
      <c r="E108" s="21" t="s">
        <v>1730</v>
      </c>
      <c r="F108" s="21" t="s">
        <v>227</v>
      </c>
      <c r="G108" s="21" t="s">
        <v>1731</v>
      </c>
      <c r="H108" s="21" t="s">
        <v>1732</v>
      </c>
      <c r="I108" s="21" t="s">
        <v>213</v>
      </c>
      <c r="J108" s="41">
        <v>4097.7299999999996</v>
      </c>
      <c r="K108" s="41">
        <v>4015.7754</v>
      </c>
      <c r="L108" s="53">
        <v>0.02</v>
      </c>
      <c r="M108" s="21" t="s">
        <v>227</v>
      </c>
      <c r="N108" s="43">
        <v>120</v>
      </c>
      <c r="O108" s="43" t="s">
        <v>1257</v>
      </c>
      <c r="P108" s="43" t="s">
        <v>257</v>
      </c>
      <c r="Q108" s="43">
        <v>150</v>
      </c>
      <c r="R108" s="43" t="s">
        <v>1258</v>
      </c>
      <c r="S108" s="43">
        <v>0.94</v>
      </c>
      <c r="T108" s="43">
        <v>1</v>
      </c>
      <c r="U108" s="43" t="s">
        <v>1259</v>
      </c>
      <c r="V108" s="43">
        <v>23</v>
      </c>
      <c r="W108" s="43" t="s">
        <v>1260</v>
      </c>
      <c r="X108" s="43" t="s">
        <v>260</v>
      </c>
      <c r="Y108" s="43" t="s">
        <v>263</v>
      </c>
      <c r="Z108" s="43" t="s">
        <v>260</v>
      </c>
      <c r="AA108" s="43" t="s">
        <v>1261</v>
      </c>
      <c r="AB108" s="43" t="s">
        <v>265</v>
      </c>
      <c r="AC108" s="43" t="s">
        <v>1262</v>
      </c>
      <c r="AD108" s="43" t="s">
        <v>1263</v>
      </c>
      <c r="AE108" s="43" t="s">
        <v>1264</v>
      </c>
      <c r="AF108" s="43" t="s">
        <v>1684</v>
      </c>
      <c r="AG108" s="43" t="s">
        <v>269</v>
      </c>
    </row>
    <row r="109" spans="1:33" ht="19.5" customHeight="1" x14ac:dyDescent="0.25">
      <c r="A109" s="21" t="s">
        <v>85</v>
      </c>
      <c r="B109" s="21" t="s">
        <v>86</v>
      </c>
      <c r="C109" s="21" t="s">
        <v>1254</v>
      </c>
      <c r="D109" s="140" t="s">
        <v>4321</v>
      </c>
      <c r="E109" s="21" t="s">
        <v>1733</v>
      </c>
      <c r="F109" s="21" t="s">
        <v>227</v>
      </c>
      <c r="G109" s="21" t="s">
        <v>1734</v>
      </c>
      <c r="H109" s="21" t="s">
        <v>1735</v>
      </c>
      <c r="I109" s="21" t="s">
        <v>213</v>
      </c>
      <c r="J109" s="41">
        <v>3775.17</v>
      </c>
      <c r="K109" s="41">
        <v>3699.6666</v>
      </c>
      <c r="L109" s="53">
        <v>0.02</v>
      </c>
      <c r="M109" s="21" t="s">
        <v>227</v>
      </c>
      <c r="N109" s="43">
        <v>120</v>
      </c>
      <c r="O109" s="43" t="s">
        <v>1736</v>
      </c>
      <c r="P109" s="43" t="s">
        <v>257</v>
      </c>
      <c r="Q109" s="43">
        <v>150</v>
      </c>
      <c r="R109" s="43" t="s">
        <v>1258</v>
      </c>
      <c r="S109" s="43">
        <v>0.94</v>
      </c>
      <c r="T109" s="43">
        <v>2</v>
      </c>
      <c r="U109" s="43" t="s">
        <v>1259</v>
      </c>
      <c r="V109" s="43">
        <v>23</v>
      </c>
      <c r="W109" s="43" t="s">
        <v>1260</v>
      </c>
      <c r="X109" s="43" t="s">
        <v>260</v>
      </c>
      <c r="Y109" s="43" t="s">
        <v>263</v>
      </c>
      <c r="Z109" s="43" t="s">
        <v>260</v>
      </c>
      <c r="AA109" s="43" t="s">
        <v>1261</v>
      </c>
      <c r="AB109" s="43" t="s">
        <v>265</v>
      </c>
      <c r="AC109" s="43" t="s">
        <v>1262</v>
      </c>
      <c r="AD109" s="43" t="s">
        <v>1263</v>
      </c>
      <c r="AE109" s="43" t="s">
        <v>1264</v>
      </c>
      <c r="AF109" s="43" t="s">
        <v>1684</v>
      </c>
      <c r="AG109" s="43" t="s">
        <v>269</v>
      </c>
    </row>
    <row r="110" spans="1:33" ht="19.5" customHeight="1" x14ac:dyDescent="0.25">
      <c r="A110" s="21" t="s">
        <v>85</v>
      </c>
      <c r="B110" s="21" t="s">
        <v>86</v>
      </c>
      <c r="C110" s="21" t="s">
        <v>1254</v>
      </c>
      <c r="D110" s="140" t="s">
        <v>4321</v>
      </c>
      <c r="E110" s="21" t="s">
        <v>1737</v>
      </c>
      <c r="F110" s="21" t="s">
        <v>227</v>
      </c>
      <c r="G110" s="21" t="s">
        <v>1738</v>
      </c>
      <c r="H110" s="21" t="s">
        <v>1739</v>
      </c>
      <c r="I110" s="21" t="s">
        <v>213</v>
      </c>
      <c r="J110" s="41">
        <v>3307.81</v>
      </c>
      <c r="K110" s="41">
        <v>3241.6538</v>
      </c>
      <c r="L110" s="53">
        <v>0.02</v>
      </c>
      <c r="M110" s="21" t="s">
        <v>227</v>
      </c>
      <c r="N110" s="43">
        <v>120</v>
      </c>
      <c r="O110" s="43" t="s">
        <v>1740</v>
      </c>
      <c r="P110" s="43" t="s">
        <v>257</v>
      </c>
      <c r="Q110" s="43">
        <v>150</v>
      </c>
      <c r="R110" s="43" t="s">
        <v>1258</v>
      </c>
      <c r="S110" s="43">
        <v>0.94</v>
      </c>
      <c r="T110" s="43">
        <v>3</v>
      </c>
      <c r="U110" s="43" t="s">
        <v>1259</v>
      </c>
      <c r="V110" s="43">
        <v>23</v>
      </c>
      <c r="W110" s="43" t="s">
        <v>1260</v>
      </c>
      <c r="X110" s="43" t="s">
        <v>260</v>
      </c>
      <c r="Y110" s="43" t="s">
        <v>263</v>
      </c>
      <c r="Z110" s="43" t="s">
        <v>260</v>
      </c>
      <c r="AA110" s="43" t="s">
        <v>1261</v>
      </c>
      <c r="AB110" s="43" t="s">
        <v>265</v>
      </c>
      <c r="AC110" s="43" t="s">
        <v>1262</v>
      </c>
      <c r="AD110" s="43" t="s">
        <v>1263</v>
      </c>
      <c r="AE110" s="43" t="s">
        <v>1264</v>
      </c>
      <c r="AF110" s="43" t="s">
        <v>1684</v>
      </c>
      <c r="AG110" s="43" t="s">
        <v>269</v>
      </c>
    </row>
    <row r="111" spans="1:33" ht="19.5" customHeight="1" x14ac:dyDescent="0.25">
      <c r="A111" s="21" t="s">
        <v>85</v>
      </c>
      <c r="B111" s="21" t="s">
        <v>86</v>
      </c>
      <c r="C111" s="21" t="s">
        <v>1254</v>
      </c>
      <c r="D111" s="140" t="s">
        <v>4321</v>
      </c>
      <c r="E111" s="21" t="s">
        <v>1532</v>
      </c>
      <c r="F111" s="21" t="s">
        <v>227</v>
      </c>
      <c r="G111" s="21" t="s">
        <v>1741</v>
      </c>
      <c r="H111" s="21" t="s">
        <v>1742</v>
      </c>
      <c r="I111" s="21" t="s">
        <v>213</v>
      </c>
      <c r="J111" s="41">
        <v>76027.88</v>
      </c>
      <c r="K111" s="41">
        <v>72226.486000000004</v>
      </c>
      <c r="L111" s="53">
        <v>0.05</v>
      </c>
      <c r="M111" s="21" t="s">
        <v>227</v>
      </c>
      <c r="N111" s="43">
        <v>120</v>
      </c>
      <c r="O111" s="43" t="s">
        <v>459</v>
      </c>
      <c r="P111" s="43" t="s">
        <v>257</v>
      </c>
      <c r="Q111" s="43">
        <v>90</v>
      </c>
      <c r="R111" s="43" t="s">
        <v>1405</v>
      </c>
      <c r="S111" s="43">
        <v>0.95</v>
      </c>
      <c r="T111" s="43">
        <v>2</v>
      </c>
      <c r="U111" s="43" t="s">
        <v>1259</v>
      </c>
      <c r="V111" s="43">
        <v>19.600000000000001</v>
      </c>
      <c r="W111" s="43" t="s">
        <v>1682</v>
      </c>
      <c r="X111" s="43" t="s">
        <v>260</v>
      </c>
      <c r="Y111" s="43" t="s">
        <v>263</v>
      </c>
      <c r="Z111" s="43" t="s">
        <v>260</v>
      </c>
      <c r="AA111" s="43" t="s">
        <v>1261</v>
      </c>
      <c r="AB111" s="43" t="s">
        <v>265</v>
      </c>
      <c r="AC111" s="43" t="s">
        <v>1696</v>
      </c>
      <c r="AD111" s="43" t="s">
        <v>1697</v>
      </c>
      <c r="AE111" s="43" t="s">
        <v>1264</v>
      </c>
      <c r="AF111" s="43" t="s">
        <v>1684</v>
      </c>
      <c r="AG111" s="43" t="s">
        <v>269</v>
      </c>
    </row>
    <row r="112" spans="1:33" ht="19.5" customHeight="1" x14ac:dyDescent="0.25">
      <c r="A112" s="21" t="s">
        <v>85</v>
      </c>
      <c r="B112" s="21" t="s">
        <v>86</v>
      </c>
      <c r="C112" s="21" t="s">
        <v>1254</v>
      </c>
      <c r="D112" s="140" t="s">
        <v>4321</v>
      </c>
      <c r="E112" s="21" t="s">
        <v>1523</v>
      </c>
      <c r="F112" s="21" t="s">
        <v>227</v>
      </c>
      <c r="G112" s="21" t="s">
        <v>1743</v>
      </c>
      <c r="H112" s="21" t="s">
        <v>1744</v>
      </c>
      <c r="I112" s="21" t="s">
        <v>213</v>
      </c>
      <c r="J112" s="41">
        <v>78468.179999999993</v>
      </c>
      <c r="K112" s="41">
        <v>74544.770999999993</v>
      </c>
      <c r="L112" s="53">
        <v>0.05</v>
      </c>
      <c r="M112" s="21" t="s">
        <v>227</v>
      </c>
      <c r="N112" s="43">
        <v>120</v>
      </c>
      <c r="O112" s="43" t="s">
        <v>1687</v>
      </c>
      <c r="P112" s="43" t="s">
        <v>257</v>
      </c>
      <c r="Q112" s="43">
        <v>90</v>
      </c>
      <c r="R112" s="43" t="s">
        <v>1405</v>
      </c>
      <c r="S112" s="43">
        <v>0.95</v>
      </c>
      <c r="T112" s="43">
        <v>2</v>
      </c>
      <c r="U112" s="43" t="s">
        <v>1270</v>
      </c>
      <c r="V112" s="43">
        <v>19.600000000000001</v>
      </c>
      <c r="W112" s="43" t="s">
        <v>1682</v>
      </c>
      <c r="X112" s="43" t="s">
        <v>260</v>
      </c>
      <c r="Y112" s="43" t="s">
        <v>263</v>
      </c>
      <c r="Z112" s="43" t="s">
        <v>260</v>
      </c>
      <c r="AA112" s="43" t="s">
        <v>1261</v>
      </c>
      <c r="AB112" s="43" t="s">
        <v>265</v>
      </c>
      <c r="AC112" s="43" t="s">
        <v>1696</v>
      </c>
      <c r="AD112" s="43" t="s">
        <v>1697</v>
      </c>
      <c r="AE112" s="43" t="s">
        <v>1264</v>
      </c>
      <c r="AF112" s="43" t="s">
        <v>1684</v>
      </c>
      <c r="AG112" s="43" t="s">
        <v>269</v>
      </c>
    </row>
    <row r="113" spans="1:33" ht="19.5" customHeight="1" x14ac:dyDescent="0.25">
      <c r="A113" s="21" t="s">
        <v>85</v>
      </c>
      <c r="B113" s="21" t="s">
        <v>86</v>
      </c>
      <c r="C113" s="21" t="s">
        <v>1254</v>
      </c>
      <c r="D113" s="140" t="s">
        <v>4321</v>
      </c>
      <c r="E113" s="21" t="s">
        <v>1745</v>
      </c>
      <c r="F113" s="21" t="s">
        <v>227</v>
      </c>
      <c r="G113" s="21" t="s">
        <v>1746</v>
      </c>
      <c r="H113" s="21" t="s">
        <v>1747</v>
      </c>
      <c r="I113" s="21" t="s">
        <v>213</v>
      </c>
      <c r="J113" s="41">
        <v>71638.62</v>
      </c>
      <c r="K113" s="41">
        <v>68056.688999999998</v>
      </c>
      <c r="L113" s="53">
        <v>0.05</v>
      </c>
      <c r="M113" s="21" t="s">
        <v>227</v>
      </c>
      <c r="N113" s="43">
        <v>120</v>
      </c>
      <c r="O113" s="43" t="s">
        <v>1680</v>
      </c>
      <c r="P113" s="43" t="s">
        <v>257</v>
      </c>
      <c r="Q113" s="43">
        <v>90</v>
      </c>
      <c r="R113" s="43" t="s">
        <v>1405</v>
      </c>
      <c r="S113" s="43">
        <v>0.95</v>
      </c>
      <c r="T113" s="43">
        <v>1</v>
      </c>
      <c r="U113" s="43" t="s">
        <v>1259</v>
      </c>
      <c r="V113" s="43">
        <v>19.600000000000001</v>
      </c>
      <c r="W113" s="43" t="s">
        <v>1682</v>
      </c>
      <c r="X113" s="43" t="s">
        <v>260</v>
      </c>
      <c r="Y113" s="43" t="s">
        <v>263</v>
      </c>
      <c r="Z113" s="43" t="s">
        <v>260</v>
      </c>
      <c r="AA113" s="43" t="s">
        <v>1261</v>
      </c>
      <c r="AB113" s="43" t="s">
        <v>265</v>
      </c>
      <c r="AC113" s="43" t="s">
        <v>1696</v>
      </c>
      <c r="AD113" s="43" t="s">
        <v>1697</v>
      </c>
      <c r="AE113" s="43" t="s">
        <v>1264</v>
      </c>
      <c r="AF113" s="43" t="s">
        <v>1684</v>
      </c>
      <c r="AG113" s="43" t="s">
        <v>269</v>
      </c>
    </row>
    <row r="114" spans="1:33" ht="19.5" customHeight="1" x14ac:dyDescent="0.25">
      <c r="A114" s="21" t="s">
        <v>85</v>
      </c>
      <c r="B114" s="21" t="s">
        <v>86</v>
      </c>
      <c r="C114" s="21" t="s">
        <v>1254</v>
      </c>
      <c r="D114" s="140" t="s">
        <v>4321</v>
      </c>
      <c r="E114" s="21" t="s">
        <v>1531</v>
      </c>
      <c r="F114" s="21" t="s">
        <v>227</v>
      </c>
      <c r="G114" s="21" t="s">
        <v>1748</v>
      </c>
      <c r="H114" s="21" t="s">
        <v>1749</v>
      </c>
      <c r="I114" s="21" t="s">
        <v>213</v>
      </c>
      <c r="J114" s="41">
        <v>87244.33</v>
      </c>
      <c r="K114" s="41">
        <v>82882.113500000007</v>
      </c>
      <c r="L114" s="53">
        <v>0.05</v>
      </c>
      <c r="M114" s="21" t="s">
        <v>227</v>
      </c>
      <c r="N114" s="43">
        <v>120</v>
      </c>
      <c r="O114" s="43" t="s">
        <v>459</v>
      </c>
      <c r="P114" s="43" t="s">
        <v>257</v>
      </c>
      <c r="Q114" s="43" t="s">
        <v>1750</v>
      </c>
      <c r="R114" s="43" t="s">
        <v>1409</v>
      </c>
      <c r="S114" s="43">
        <v>0.95</v>
      </c>
      <c r="T114" s="43">
        <v>2</v>
      </c>
      <c r="U114" s="43" t="s">
        <v>1270</v>
      </c>
      <c r="V114" s="43">
        <v>19.600000000000001</v>
      </c>
      <c r="W114" s="43" t="s">
        <v>1682</v>
      </c>
      <c r="X114" s="43" t="s">
        <v>260</v>
      </c>
      <c r="Y114" s="43" t="s">
        <v>263</v>
      </c>
      <c r="Z114" s="43" t="s">
        <v>260</v>
      </c>
      <c r="AA114" s="43" t="s">
        <v>1261</v>
      </c>
      <c r="AB114" s="43" t="s">
        <v>265</v>
      </c>
      <c r="AC114" s="43" t="s">
        <v>1696</v>
      </c>
      <c r="AD114" s="43" t="s">
        <v>1697</v>
      </c>
      <c r="AE114" s="43" t="s">
        <v>1264</v>
      </c>
      <c r="AF114" s="43" t="s">
        <v>1684</v>
      </c>
      <c r="AG114" s="43" t="s">
        <v>269</v>
      </c>
    </row>
    <row r="115" spans="1:33" ht="19.5" customHeight="1" x14ac:dyDescent="0.25">
      <c r="A115" s="21" t="s">
        <v>85</v>
      </c>
      <c r="B115" s="21" t="s">
        <v>86</v>
      </c>
      <c r="C115" s="21" t="s">
        <v>1254</v>
      </c>
      <c r="D115" s="140" t="s">
        <v>4321</v>
      </c>
      <c r="E115" s="21" t="s">
        <v>1751</v>
      </c>
      <c r="F115" s="21" t="s">
        <v>227</v>
      </c>
      <c r="G115" s="21" t="s">
        <v>1752</v>
      </c>
      <c r="H115" s="21" t="s">
        <v>1753</v>
      </c>
      <c r="I115" s="21" t="s">
        <v>213</v>
      </c>
      <c r="J115" s="41">
        <v>84804.03</v>
      </c>
      <c r="K115" s="41">
        <v>80563.828500000003</v>
      </c>
      <c r="L115" s="53">
        <v>0.05</v>
      </c>
      <c r="M115" s="21" t="s">
        <v>227</v>
      </c>
      <c r="N115" s="43">
        <v>120</v>
      </c>
      <c r="O115" s="43" t="s">
        <v>1680</v>
      </c>
      <c r="P115" s="43" t="s">
        <v>257</v>
      </c>
      <c r="Q115" s="43" t="s">
        <v>1754</v>
      </c>
      <c r="R115" s="43" t="s">
        <v>1409</v>
      </c>
      <c r="S115" s="43">
        <v>0.95</v>
      </c>
      <c r="T115" s="43">
        <v>1</v>
      </c>
      <c r="U115" s="43" t="s">
        <v>1259</v>
      </c>
      <c r="V115" s="43">
        <v>19.600000000000001</v>
      </c>
      <c r="W115" s="43" t="s">
        <v>1682</v>
      </c>
      <c r="X115" s="43" t="s">
        <v>260</v>
      </c>
      <c r="Y115" s="43" t="s">
        <v>263</v>
      </c>
      <c r="Z115" s="43" t="s">
        <v>260</v>
      </c>
      <c r="AA115" s="43" t="s">
        <v>1261</v>
      </c>
      <c r="AB115" s="43" t="s">
        <v>265</v>
      </c>
      <c r="AC115" s="43" t="s">
        <v>1696</v>
      </c>
      <c r="AD115" s="43" t="s">
        <v>1697</v>
      </c>
      <c r="AE115" s="43" t="s">
        <v>1264</v>
      </c>
      <c r="AF115" s="43" t="s">
        <v>1684</v>
      </c>
      <c r="AG115" s="43" t="s">
        <v>440</v>
      </c>
    </row>
    <row r="116" spans="1:33" ht="19.5" customHeight="1" x14ac:dyDescent="0.25">
      <c r="A116" s="21" t="s">
        <v>85</v>
      </c>
      <c r="B116" s="21" t="s">
        <v>86</v>
      </c>
      <c r="C116" s="21" t="s">
        <v>1254</v>
      </c>
      <c r="D116" s="140" t="s">
        <v>4321</v>
      </c>
      <c r="E116" s="21" t="s">
        <v>1755</v>
      </c>
      <c r="F116" s="21" t="s">
        <v>227</v>
      </c>
      <c r="G116" s="21" t="s">
        <v>1756</v>
      </c>
      <c r="H116" s="21" t="s">
        <v>1757</v>
      </c>
      <c r="I116" s="21" t="s">
        <v>213</v>
      </c>
      <c r="J116" s="41">
        <v>80417.13</v>
      </c>
      <c r="K116" s="41">
        <v>76396.273499999996</v>
      </c>
      <c r="L116" s="53">
        <v>0.05</v>
      </c>
      <c r="M116" s="21" t="s">
        <v>227</v>
      </c>
      <c r="N116" s="43">
        <v>120</v>
      </c>
      <c r="O116" s="43" t="s">
        <v>1687</v>
      </c>
      <c r="P116" s="43" t="s">
        <v>257</v>
      </c>
      <c r="Q116" s="43" t="s">
        <v>1750</v>
      </c>
      <c r="R116" s="43" t="s">
        <v>1409</v>
      </c>
      <c r="S116" s="43">
        <v>0.95</v>
      </c>
      <c r="T116" s="43">
        <v>2</v>
      </c>
      <c r="U116" s="43" t="s">
        <v>1270</v>
      </c>
      <c r="V116" s="43">
        <v>19.600000000000001</v>
      </c>
      <c r="W116" s="43" t="s">
        <v>1682</v>
      </c>
      <c r="X116" s="43" t="s">
        <v>260</v>
      </c>
      <c r="Y116" s="43" t="s">
        <v>263</v>
      </c>
      <c r="Z116" s="43" t="s">
        <v>260</v>
      </c>
      <c r="AA116" s="43" t="s">
        <v>1261</v>
      </c>
      <c r="AB116" s="43" t="s">
        <v>265</v>
      </c>
      <c r="AC116" s="43" t="s">
        <v>1696</v>
      </c>
      <c r="AD116" s="43" t="s">
        <v>1697</v>
      </c>
      <c r="AE116" s="43" t="s">
        <v>1264</v>
      </c>
      <c r="AF116" s="43" t="s">
        <v>1684</v>
      </c>
      <c r="AG116" s="43" t="s">
        <v>440</v>
      </c>
    </row>
    <row r="117" spans="1:33" ht="19.5" customHeight="1" x14ac:dyDescent="0.25">
      <c r="A117" s="21" t="s">
        <v>85</v>
      </c>
      <c r="B117" s="21" t="s">
        <v>86</v>
      </c>
      <c r="C117" s="21" t="s">
        <v>1254</v>
      </c>
      <c r="D117" s="140" t="s">
        <v>4321</v>
      </c>
      <c r="E117" s="21" t="s">
        <v>1535</v>
      </c>
      <c r="F117" s="21" t="s">
        <v>227</v>
      </c>
      <c r="G117" s="21" t="s">
        <v>1758</v>
      </c>
      <c r="H117" s="21" t="s">
        <v>1759</v>
      </c>
      <c r="I117" s="21" t="s">
        <v>213</v>
      </c>
      <c r="J117" s="41">
        <v>103336.69</v>
      </c>
      <c r="K117" s="41">
        <v>98169.855500000005</v>
      </c>
      <c r="L117" s="53">
        <v>0.05</v>
      </c>
      <c r="M117" s="21" t="s">
        <v>227</v>
      </c>
      <c r="N117" s="43">
        <v>120</v>
      </c>
      <c r="O117" s="43" t="s">
        <v>459</v>
      </c>
      <c r="P117" s="43" t="s">
        <v>257</v>
      </c>
      <c r="Q117" s="43" t="s">
        <v>1760</v>
      </c>
      <c r="R117" s="43" t="s">
        <v>1412</v>
      </c>
      <c r="S117" s="43">
        <v>0.95</v>
      </c>
      <c r="T117" s="43">
        <v>2</v>
      </c>
      <c r="U117" s="43" t="s">
        <v>1259</v>
      </c>
      <c r="V117" s="43">
        <v>19.600000000000001</v>
      </c>
      <c r="W117" s="43" t="s">
        <v>1682</v>
      </c>
      <c r="X117" s="43" t="s">
        <v>260</v>
      </c>
      <c r="Y117" s="43" t="s">
        <v>263</v>
      </c>
      <c r="Z117" s="43" t="s">
        <v>260</v>
      </c>
      <c r="AA117" s="43" t="s">
        <v>1261</v>
      </c>
      <c r="AB117" s="43" t="s">
        <v>265</v>
      </c>
      <c r="AC117" s="43" t="s">
        <v>1696</v>
      </c>
      <c r="AD117" s="43" t="s">
        <v>1697</v>
      </c>
      <c r="AE117" s="43" t="s">
        <v>1264</v>
      </c>
      <c r="AF117" s="43" t="s">
        <v>1684</v>
      </c>
      <c r="AG117" s="43" t="s">
        <v>440</v>
      </c>
    </row>
    <row r="118" spans="1:33" ht="19.5" customHeight="1" x14ac:dyDescent="0.25">
      <c r="A118" s="21" t="s">
        <v>85</v>
      </c>
      <c r="B118" s="21" t="s">
        <v>86</v>
      </c>
      <c r="C118" s="21" t="s">
        <v>1254</v>
      </c>
      <c r="D118" s="140" t="s">
        <v>4321</v>
      </c>
      <c r="E118" s="21" t="s">
        <v>1520</v>
      </c>
      <c r="F118" s="21" t="s">
        <v>227</v>
      </c>
      <c r="G118" s="21" t="s">
        <v>1761</v>
      </c>
      <c r="H118" s="21" t="s">
        <v>1762</v>
      </c>
      <c r="I118" s="21" t="s">
        <v>213</v>
      </c>
      <c r="J118" s="41">
        <v>98947.44</v>
      </c>
      <c r="K118" s="41">
        <v>94000.067999999999</v>
      </c>
      <c r="L118" s="53">
        <v>0.05</v>
      </c>
      <c r="M118" s="21" t="s">
        <v>227</v>
      </c>
      <c r="N118" s="43">
        <v>120</v>
      </c>
      <c r="O118" s="43" t="s">
        <v>1680</v>
      </c>
      <c r="P118" s="43" t="s">
        <v>257</v>
      </c>
      <c r="Q118" s="43" t="s">
        <v>1760</v>
      </c>
      <c r="R118" s="43" t="s">
        <v>1412</v>
      </c>
      <c r="S118" s="43">
        <v>0.95</v>
      </c>
      <c r="T118" s="43">
        <v>1</v>
      </c>
      <c r="U118" s="43" t="s">
        <v>1259</v>
      </c>
      <c r="V118" s="43">
        <v>19.600000000000001</v>
      </c>
      <c r="W118" s="43" t="s">
        <v>1682</v>
      </c>
      <c r="X118" s="43" t="s">
        <v>260</v>
      </c>
      <c r="Y118" s="43" t="s">
        <v>263</v>
      </c>
      <c r="Z118" s="43" t="s">
        <v>260</v>
      </c>
      <c r="AA118" s="43" t="s">
        <v>1261</v>
      </c>
      <c r="AB118" s="43" t="s">
        <v>265</v>
      </c>
      <c r="AC118" s="43" t="s">
        <v>1696</v>
      </c>
      <c r="AD118" s="43" t="s">
        <v>1697</v>
      </c>
      <c r="AE118" s="43" t="s">
        <v>1264</v>
      </c>
      <c r="AF118" s="43" t="s">
        <v>1684</v>
      </c>
      <c r="AG118" s="43" t="s">
        <v>440</v>
      </c>
    </row>
    <row r="119" spans="1:33" ht="19.5" customHeight="1" x14ac:dyDescent="0.25">
      <c r="A119" s="21" t="s">
        <v>85</v>
      </c>
      <c r="B119" s="21" t="s">
        <v>86</v>
      </c>
      <c r="C119" s="21" t="s">
        <v>1254</v>
      </c>
      <c r="D119" s="140" t="s">
        <v>4321</v>
      </c>
      <c r="E119" s="21" t="s">
        <v>1513</v>
      </c>
      <c r="F119" s="21" t="s">
        <v>227</v>
      </c>
      <c r="G119" s="21" t="s">
        <v>1763</v>
      </c>
      <c r="H119" s="21" t="s">
        <v>1764</v>
      </c>
      <c r="I119" s="21" t="s">
        <v>213</v>
      </c>
      <c r="J119" s="41">
        <v>43359.76</v>
      </c>
      <c r="K119" s="41">
        <v>41191.771999999997</v>
      </c>
      <c r="L119" s="53">
        <v>0.05</v>
      </c>
      <c r="M119" s="21" t="s">
        <v>227</v>
      </c>
      <c r="N119" s="43">
        <v>120</v>
      </c>
      <c r="O119" s="43" t="s">
        <v>263</v>
      </c>
      <c r="P119" s="43" t="s">
        <v>257</v>
      </c>
      <c r="Q119" s="43">
        <v>175</v>
      </c>
      <c r="R119" s="43" t="s">
        <v>1418</v>
      </c>
      <c r="S119" s="43">
        <v>0.95</v>
      </c>
      <c r="T119" s="43">
        <v>1</v>
      </c>
      <c r="U119" s="43" t="s">
        <v>1259</v>
      </c>
      <c r="V119" s="43">
        <v>17</v>
      </c>
      <c r="W119" s="43" t="s">
        <v>1682</v>
      </c>
      <c r="X119" s="43" t="s">
        <v>260</v>
      </c>
      <c r="Y119" s="43" t="s">
        <v>263</v>
      </c>
      <c r="Z119" s="43" t="s">
        <v>260</v>
      </c>
      <c r="AA119" s="43" t="s">
        <v>1261</v>
      </c>
      <c r="AB119" s="43" t="s">
        <v>265</v>
      </c>
      <c r="AC119" s="43" t="s">
        <v>1696</v>
      </c>
      <c r="AD119" s="43" t="s">
        <v>1765</v>
      </c>
      <c r="AE119" s="43" t="s">
        <v>1264</v>
      </c>
      <c r="AF119" s="43" t="s">
        <v>1684</v>
      </c>
      <c r="AG119" s="43" t="s">
        <v>269</v>
      </c>
    </row>
    <row r="120" spans="1:33" ht="19.5" customHeight="1" x14ac:dyDescent="0.25">
      <c r="A120" s="21" t="s">
        <v>85</v>
      </c>
      <c r="B120" s="21" t="s">
        <v>86</v>
      </c>
      <c r="C120" s="21" t="s">
        <v>1254</v>
      </c>
      <c r="D120" s="140" t="s">
        <v>4321</v>
      </c>
      <c r="E120" s="21" t="s">
        <v>1766</v>
      </c>
      <c r="F120" s="21" t="s">
        <v>227</v>
      </c>
      <c r="G120" s="21" t="s">
        <v>1767</v>
      </c>
      <c r="H120" s="21" t="s">
        <v>1257</v>
      </c>
      <c r="I120" s="21" t="s">
        <v>213</v>
      </c>
      <c r="J120" s="41">
        <v>97859.97</v>
      </c>
      <c r="K120" s="41">
        <v>92966.9715</v>
      </c>
      <c r="L120" s="53">
        <v>0.05</v>
      </c>
      <c r="M120" s="21" t="s">
        <v>227</v>
      </c>
      <c r="N120" s="43">
        <v>120</v>
      </c>
      <c r="O120" s="43" t="s">
        <v>1257</v>
      </c>
      <c r="P120" s="43" t="s">
        <v>257</v>
      </c>
      <c r="Q120" s="43">
        <v>150</v>
      </c>
      <c r="R120" s="43" t="s">
        <v>1258</v>
      </c>
      <c r="S120" s="43">
        <v>0.94</v>
      </c>
      <c r="T120" s="43">
        <v>1</v>
      </c>
      <c r="U120" s="43" t="s">
        <v>1259</v>
      </c>
      <c r="V120" s="43">
        <v>23</v>
      </c>
      <c r="W120" s="43" t="s">
        <v>1260</v>
      </c>
      <c r="X120" s="43" t="s">
        <v>260</v>
      </c>
      <c r="Y120" s="43" t="s">
        <v>263</v>
      </c>
      <c r="Z120" s="43" t="s">
        <v>260</v>
      </c>
      <c r="AA120" s="43" t="s">
        <v>1261</v>
      </c>
      <c r="AB120" s="43" t="s">
        <v>265</v>
      </c>
      <c r="AC120" s="43" t="s">
        <v>1262</v>
      </c>
      <c r="AD120" s="43" t="s">
        <v>1263</v>
      </c>
      <c r="AE120" s="43" t="s">
        <v>1264</v>
      </c>
      <c r="AF120" s="43" t="s">
        <v>1684</v>
      </c>
      <c r="AG120" s="43" t="s">
        <v>269</v>
      </c>
    </row>
    <row r="121" spans="1:33" ht="19.5" customHeight="1" x14ac:dyDescent="0.25">
      <c r="A121" s="21" t="s">
        <v>85</v>
      </c>
      <c r="B121" s="21" t="s">
        <v>86</v>
      </c>
      <c r="C121" s="21" t="s">
        <v>1254</v>
      </c>
      <c r="D121" s="140" t="s">
        <v>4321</v>
      </c>
      <c r="E121" s="21" t="s">
        <v>1768</v>
      </c>
      <c r="F121" s="21" t="s">
        <v>227</v>
      </c>
      <c r="G121" s="21" t="s">
        <v>1769</v>
      </c>
      <c r="H121" s="21" t="s">
        <v>1736</v>
      </c>
      <c r="I121" s="21" t="s">
        <v>213</v>
      </c>
      <c r="J121" s="41">
        <v>114208.98</v>
      </c>
      <c r="K121" s="41">
        <v>108498.531</v>
      </c>
      <c r="L121" s="53">
        <v>0.05</v>
      </c>
      <c r="M121" s="21" t="s">
        <v>227</v>
      </c>
      <c r="N121" s="43">
        <v>120</v>
      </c>
      <c r="O121" s="43" t="s">
        <v>1736</v>
      </c>
      <c r="P121" s="43" t="s">
        <v>257</v>
      </c>
      <c r="Q121" s="43">
        <v>150</v>
      </c>
      <c r="R121" s="43" t="s">
        <v>1258</v>
      </c>
      <c r="S121" s="43">
        <v>0.94</v>
      </c>
      <c r="T121" s="43">
        <v>2</v>
      </c>
      <c r="U121" s="43" t="s">
        <v>1259</v>
      </c>
      <c r="V121" s="43">
        <v>23</v>
      </c>
      <c r="W121" s="43" t="s">
        <v>1260</v>
      </c>
      <c r="X121" s="43" t="s">
        <v>260</v>
      </c>
      <c r="Y121" s="43" t="s">
        <v>263</v>
      </c>
      <c r="Z121" s="43" t="s">
        <v>260</v>
      </c>
      <c r="AA121" s="43" t="s">
        <v>1261</v>
      </c>
      <c r="AB121" s="43" t="s">
        <v>265</v>
      </c>
      <c r="AC121" s="43" t="s">
        <v>1262</v>
      </c>
      <c r="AD121" s="43" t="s">
        <v>1263</v>
      </c>
      <c r="AE121" s="43" t="s">
        <v>1264</v>
      </c>
      <c r="AF121" s="43" t="s">
        <v>1684</v>
      </c>
      <c r="AG121" s="43" t="s">
        <v>269</v>
      </c>
    </row>
    <row r="122" spans="1:33" ht="19.5" customHeight="1" x14ac:dyDescent="0.25">
      <c r="A122" s="21" t="s">
        <v>85</v>
      </c>
      <c r="B122" s="21" t="s">
        <v>86</v>
      </c>
      <c r="C122" s="21" t="s">
        <v>1254</v>
      </c>
      <c r="D122" s="140" t="s">
        <v>4321</v>
      </c>
      <c r="E122" s="21" t="s">
        <v>1770</v>
      </c>
      <c r="F122" s="21" t="s">
        <v>227</v>
      </c>
      <c r="G122" s="21" t="s">
        <v>1771</v>
      </c>
      <c r="H122" s="21" t="s">
        <v>1740</v>
      </c>
      <c r="I122" s="21" t="s">
        <v>213</v>
      </c>
      <c r="J122" s="41">
        <v>125745.52</v>
      </c>
      <c r="K122" s="41">
        <v>119458.24400000001</v>
      </c>
      <c r="L122" s="53">
        <v>0.05</v>
      </c>
      <c r="M122" s="21" t="s">
        <v>227</v>
      </c>
      <c r="N122" s="43">
        <v>120</v>
      </c>
      <c r="O122" s="43" t="s">
        <v>1740</v>
      </c>
      <c r="P122" s="43" t="s">
        <v>257</v>
      </c>
      <c r="Q122" s="43">
        <v>150</v>
      </c>
      <c r="R122" s="43" t="s">
        <v>1258</v>
      </c>
      <c r="S122" s="43">
        <v>0.94</v>
      </c>
      <c r="T122" s="43">
        <v>3</v>
      </c>
      <c r="U122" s="43" t="s">
        <v>1259</v>
      </c>
      <c r="V122" s="43">
        <v>23</v>
      </c>
      <c r="W122" s="43" t="s">
        <v>1260</v>
      </c>
      <c r="X122" s="43" t="s">
        <v>260</v>
      </c>
      <c r="Y122" s="43" t="s">
        <v>263</v>
      </c>
      <c r="Z122" s="43" t="s">
        <v>260</v>
      </c>
      <c r="AA122" s="43" t="s">
        <v>1261</v>
      </c>
      <c r="AB122" s="43" t="s">
        <v>265</v>
      </c>
      <c r="AC122" s="43" t="s">
        <v>1262</v>
      </c>
      <c r="AD122" s="43" t="s">
        <v>1263</v>
      </c>
      <c r="AE122" s="43" t="s">
        <v>1264</v>
      </c>
      <c r="AF122" s="43" t="s">
        <v>1684</v>
      </c>
      <c r="AG122" s="43" t="s">
        <v>269</v>
      </c>
    </row>
    <row r="123" spans="1:33" ht="19.5" customHeight="1" x14ac:dyDescent="0.25">
      <c r="A123" s="21" t="s">
        <v>85</v>
      </c>
      <c r="B123" s="21" t="s">
        <v>86</v>
      </c>
      <c r="C123" s="21" t="s">
        <v>252</v>
      </c>
      <c r="D123" s="140" t="s">
        <v>4321</v>
      </c>
      <c r="E123" s="21" t="s">
        <v>1772</v>
      </c>
      <c r="F123" s="21" t="s">
        <v>227</v>
      </c>
      <c r="G123" s="21" t="s">
        <v>1773</v>
      </c>
      <c r="H123" s="21" t="s">
        <v>1774</v>
      </c>
      <c r="I123" s="21" t="s">
        <v>213</v>
      </c>
      <c r="J123" s="41">
        <v>81673.25</v>
      </c>
      <c r="K123" s="41">
        <v>80039.785000000003</v>
      </c>
      <c r="L123" s="53">
        <v>0.02</v>
      </c>
      <c r="M123" s="21" t="s">
        <v>227</v>
      </c>
      <c r="N123" s="43">
        <v>120</v>
      </c>
      <c r="O123" s="43" t="s">
        <v>1775</v>
      </c>
      <c r="P123" s="43" t="s">
        <v>257</v>
      </c>
      <c r="Q123" s="43">
        <v>120</v>
      </c>
      <c r="R123" s="43" t="s">
        <v>1776</v>
      </c>
      <c r="S123" s="43" t="s">
        <v>1269</v>
      </c>
      <c r="T123" s="43">
        <v>2</v>
      </c>
      <c r="U123" s="43" t="s">
        <v>1259</v>
      </c>
      <c r="V123" s="43">
        <v>18</v>
      </c>
      <c r="W123" s="43"/>
      <c r="X123" s="43" t="s">
        <v>260</v>
      </c>
      <c r="Y123" s="43" t="s">
        <v>263</v>
      </c>
      <c r="Z123" s="43" t="s">
        <v>260</v>
      </c>
      <c r="AA123" s="43" t="s">
        <v>1777</v>
      </c>
      <c r="AB123" s="43" t="s">
        <v>265</v>
      </c>
      <c r="AC123" s="43" t="s">
        <v>266</v>
      </c>
      <c r="AD123" s="43" t="s">
        <v>1263</v>
      </c>
      <c r="AE123" s="43" t="s">
        <v>1264</v>
      </c>
      <c r="AF123" s="43" t="s">
        <v>1778</v>
      </c>
      <c r="AG123" s="43" t="s">
        <v>269</v>
      </c>
    </row>
    <row r="124" spans="1:33" ht="19.5" customHeight="1" x14ac:dyDescent="0.25">
      <c r="A124" s="21" t="s">
        <v>85</v>
      </c>
      <c r="B124" s="21" t="s">
        <v>86</v>
      </c>
      <c r="C124" s="21" t="s">
        <v>252</v>
      </c>
      <c r="D124" s="140" t="s">
        <v>4321</v>
      </c>
      <c r="E124" s="21" t="s">
        <v>1779</v>
      </c>
      <c r="F124" s="21" t="s">
        <v>227</v>
      </c>
      <c r="G124" s="21" t="s">
        <v>1780</v>
      </c>
      <c r="H124" s="21" t="s">
        <v>1781</v>
      </c>
      <c r="I124" s="21" t="s">
        <v>213</v>
      </c>
      <c r="J124" s="41">
        <v>87385.39</v>
      </c>
      <c r="K124" s="41">
        <v>85637.682199999996</v>
      </c>
      <c r="L124" s="53">
        <v>0.02</v>
      </c>
      <c r="M124" s="21" t="s">
        <v>227</v>
      </c>
      <c r="N124" s="43"/>
      <c r="O124" s="43" t="s">
        <v>1775</v>
      </c>
      <c r="P124" s="43" t="s">
        <v>257</v>
      </c>
      <c r="Q124" s="43">
        <v>180</v>
      </c>
      <c r="R124" s="43" t="s">
        <v>1776</v>
      </c>
      <c r="S124" s="43" t="s">
        <v>1269</v>
      </c>
      <c r="T124" s="43">
        <v>2</v>
      </c>
      <c r="U124" s="43" t="s">
        <v>1259</v>
      </c>
      <c r="V124" s="43">
        <v>18</v>
      </c>
      <c r="W124" s="43"/>
      <c r="X124" s="43" t="s">
        <v>260</v>
      </c>
      <c r="Y124" s="43" t="s">
        <v>263</v>
      </c>
      <c r="Z124" s="43" t="s">
        <v>260</v>
      </c>
      <c r="AA124" s="43" t="s">
        <v>1777</v>
      </c>
      <c r="AB124" s="43" t="s">
        <v>265</v>
      </c>
      <c r="AC124" s="43" t="s">
        <v>266</v>
      </c>
      <c r="AD124" s="43" t="s">
        <v>1263</v>
      </c>
      <c r="AE124" s="43" t="s">
        <v>1264</v>
      </c>
      <c r="AF124" s="43" t="s">
        <v>1778</v>
      </c>
      <c r="AG124" s="43" t="s">
        <v>269</v>
      </c>
    </row>
    <row r="125" spans="1:33" ht="19.5" customHeight="1" x14ac:dyDescent="0.25">
      <c r="A125" s="21" t="s">
        <v>85</v>
      </c>
      <c r="B125" s="21" t="s">
        <v>86</v>
      </c>
      <c r="C125" s="21" t="s">
        <v>252</v>
      </c>
      <c r="D125" s="140" t="s">
        <v>4321</v>
      </c>
      <c r="E125" s="21" t="s">
        <v>1782</v>
      </c>
      <c r="F125" s="21" t="s">
        <v>227</v>
      </c>
      <c r="G125" s="21" t="s">
        <v>1783</v>
      </c>
      <c r="H125" s="21" t="s">
        <v>1784</v>
      </c>
      <c r="I125" s="21" t="s">
        <v>213</v>
      </c>
      <c r="J125" s="41">
        <v>97259.45</v>
      </c>
      <c r="K125" s="41">
        <v>95314.260999999999</v>
      </c>
      <c r="L125" s="53">
        <v>0.02</v>
      </c>
      <c r="M125" s="21" t="s">
        <v>227</v>
      </c>
      <c r="N125" s="43">
        <v>120</v>
      </c>
      <c r="O125" s="43" t="s">
        <v>1785</v>
      </c>
      <c r="P125" s="43" t="s">
        <v>257</v>
      </c>
      <c r="Q125" s="43">
        <v>180</v>
      </c>
      <c r="R125" s="43" t="s">
        <v>1776</v>
      </c>
      <c r="S125" s="43" t="s">
        <v>1269</v>
      </c>
      <c r="T125" s="43">
        <v>1</v>
      </c>
      <c r="U125" s="43" t="s">
        <v>1259</v>
      </c>
      <c r="V125" s="43">
        <v>18</v>
      </c>
      <c r="W125" s="43"/>
      <c r="X125" s="43" t="s">
        <v>260</v>
      </c>
      <c r="Y125" s="43" t="s">
        <v>263</v>
      </c>
      <c r="Z125" s="43" t="s">
        <v>260</v>
      </c>
      <c r="AA125" s="43" t="s">
        <v>1777</v>
      </c>
      <c r="AB125" s="43" t="s">
        <v>265</v>
      </c>
      <c r="AC125" s="43" t="s">
        <v>266</v>
      </c>
      <c r="AD125" s="43" t="s">
        <v>1263</v>
      </c>
      <c r="AE125" s="43" t="s">
        <v>1264</v>
      </c>
      <c r="AF125" s="43" t="s">
        <v>1778</v>
      </c>
      <c r="AG125" s="43" t="s">
        <v>269</v>
      </c>
    </row>
    <row r="126" spans="1:33" ht="19.5" customHeight="1" x14ac:dyDescent="0.25">
      <c r="A126" s="21" t="s">
        <v>85</v>
      </c>
      <c r="B126" s="21" t="s">
        <v>86</v>
      </c>
      <c r="C126" s="21" t="s">
        <v>252</v>
      </c>
      <c r="D126" s="140" t="s">
        <v>4321</v>
      </c>
      <c r="E126" s="21" t="s">
        <v>1786</v>
      </c>
      <c r="F126" s="21" t="s">
        <v>227</v>
      </c>
      <c r="G126" s="21" t="s">
        <v>1787</v>
      </c>
      <c r="H126" s="21" t="s">
        <v>1788</v>
      </c>
      <c r="I126" s="21" t="s">
        <v>213</v>
      </c>
      <c r="J126" s="41">
        <v>99530.48</v>
      </c>
      <c r="K126" s="41">
        <v>97539.8704</v>
      </c>
      <c r="L126" s="53">
        <v>0.02</v>
      </c>
      <c r="M126" s="21" t="s">
        <v>227</v>
      </c>
      <c r="N126" s="43">
        <v>120</v>
      </c>
      <c r="O126" s="43" t="s">
        <v>1789</v>
      </c>
      <c r="P126" s="43" t="s">
        <v>257</v>
      </c>
      <c r="Q126" s="43">
        <v>360</v>
      </c>
      <c r="R126" s="43" t="s">
        <v>1790</v>
      </c>
      <c r="S126" s="43" t="s">
        <v>1269</v>
      </c>
      <c r="T126" s="43">
        <v>0</v>
      </c>
      <c r="U126" s="43" t="s">
        <v>227</v>
      </c>
      <c r="V126" s="43" t="s">
        <v>1791</v>
      </c>
      <c r="W126" s="43"/>
      <c r="X126" s="43" t="s">
        <v>260</v>
      </c>
      <c r="Y126" s="43" t="s">
        <v>263</v>
      </c>
      <c r="Z126" s="43" t="s">
        <v>260</v>
      </c>
      <c r="AA126" s="43" t="s">
        <v>1777</v>
      </c>
      <c r="AB126" s="43" t="s">
        <v>265</v>
      </c>
      <c r="AC126" s="43" t="s">
        <v>266</v>
      </c>
      <c r="AD126" s="43" t="s">
        <v>1263</v>
      </c>
      <c r="AE126" s="43" t="s">
        <v>1264</v>
      </c>
      <c r="AF126" s="43" t="s">
        <v>227</v>
      </c>
      <c r="AG126" s="43" t="s">
        <v>1791</v>
      </c>
    </row>
    <row r="127" spans="1:33" ht="19.5" customHeight="1" x14ac:dyDescent="0.25">
      <c r="A127" s="21" t="s">
        <v>85</v>
      </c>
      <c r="B127" s="21" t="s">
        <v>86</v>
      </c>
      <c r="C127" s="21" t="s">
        <v>252</v>
      </c>
      <c r="D127" s="140" t="s">
        <v>4321</v>
      </c>
      <c r="E127" s="21" t="s">
        <v>1792</v>
      </c>
      <c r="F127" s="21" t="s">
        <v>227</v>
      </c>
      <c r="G127" s="21" t="s">
        <v>1793</v>
      </c>
      <c r="H127" s="21" t="s">
        <v>1794</v>
      </c>
      <c r="I127" s="21" t="s">
        <v>213</v>
      </c>
      <c r="J127" s="41">
        <v>115526.45</v>
      </c>
      <c r="K127" s="41">
        <v>113215.921</v>
      </c>
      <c r="L127" s="53">
        <v>0.02</v>
      </c>
      <c r="M127" s="21" t="s">
        <v>227</v>
      </c>
      <c r="N127" s="43">
        <v>120</v>
      </c>
      <c r="O127" s="43" t="s">
        <v>1789</v>
      </c>
      <c r="P127" s="43" t="s">
        <v>257</v>
      </c>
      <c r="Q127" s="43">
        <v>360</v>
      </c>
      <c r="R127" s="43" t="s">
        <v>1790</v>
      </c>
      <c r="S127" s="43" t="s">
        <v>1269</v>
      </c>
      <c r="T127" s="43">
        <v>0</v>
      </c>
      <c r="U127" s="43" t="s">
        <v>227</v>
      </c>
      <c r="V127" s="43" t="s">
        <v>1791</v>
      </c>
      <c r="W127" s="43"/>
      <c r="X127" s="43" t="s">
        <v>260</v>
      </c>
      <c r="Y127" s="43" t="s">
        <v>263</v>
      </c>
      <c r="Z127" s="43" t="s">
        <v>260</v>
      </c>
      <c r="AA127" s="43" t="s">
        <v>1777</v>
      </c>
      <c r="AB127" s="43" t="s">
        <v>265</v>
      </c>
      <c r="AC127" s="43" t="s">
        <v>266</v>
      </c>
      <c r="AD127" s="43" t="s">
        <v>1263</v>
      </c>
      <c r="AE127" s="43" t="s">
        <v>1264</v>
      </c>
      <c r="AF127" s="43" t="s">
        <v>227</v>
      </c>
      <c r="AG127" s="43" t="s">
        <v>1791</v>
      </c>
    </row>
    <row r="128" spans="1:33" ht="19.5" customHeight="1" x14ac:dyDescent="0.25">
      <c r="A128" s="21" t="s">
        <v>85</v>
      </c>
      <c r="B128" s="21" t="s">
        <v>86</v>
      </c>
      <c r="C128" s="21" t="s">
        <v>252</v>
      </c>
      <c r="D128" s="140" t="s">
        <v>4321</v>
      </c>
      <c r="E128" s="21" t="s">
        <v>1795</v>
      </c>
      <c r="F128" s="21" t="s">
        <v>227</v>
      </c>
      <c r="G128" s="21" t="s">
        <v>1796</v>
      </c>
      <c r="H128" s="21" t="s">
        <v>1797</v>
      </c>
      <c r="I128" s="21" t="s">
        <v>213</v>
      </c>
      <c r="J128" s="41">
        <v>109602.02</v>
      </c>
      <c r="K128" s="41">
        <v>107409.97960000001</v>
      </c>
      <c r="L128" s="53">
        <v>0.02</v>
      </c>
      <c r="M128" s="21" t="s">
        <v>227</v>
      </c>
      <c r="N128" s="43">
        <v>120</v>
      </c>
      <c r="O128" s="43" t="s">
        <v>1789</v>
      </c>
      <c r="P128" s="43" t="s">
        <v>257</v>
      </c>
      <c r="Q128" s="43">
        <v>300</v>
      </c>
      <c r="R128" s="43" t="s">
        <v>1790</v>
      </c>
      <c r="S128" s="43" t="s">
        <v>1269</v>
      </c>
      <c r="T128" s="43">
        <v>0</v>
      </c>
      <c r="U128" s="43" t="s">
        <v>227</v>
      </c>
      <c r="V128" s="43" t="s">
        <v>1791</v>
      </c>
      <c r="W128" s="43"/>
      <c r="X128" s="43" t="s">
        <v>260</v>
      </c>
      <c r="Y128" s="43" t="s">
        <v>263</v>
      </c>
      <c r="Z128" s="43" t="s">
        <v>260</v>
      </c>
      <c r="AA128" s="43" t="s">
        <v>1777</v>
      </c>
      <c r="AB128" s="43" t="s">
        <v>265</v>
      </c>
      <c r="AC128" s="43" t="s">
        <v>266</v>
      </c>
      <c r="AD128" s="43" t="s">
        <v>1263</v>
      </c>
      <c r="AE128" s="43" t="s">
        <v>1264</v>
      </c>
      <c r="AF128" s="43" t="s">
        <v>227</v>
      </c>
      <c r="AG128" s="43" t="s">
        <v>1791</v>
      </c>
    </row>
    <row r="129" spans="1:33" ht="19.5" customHeight="1" x14ac:dyDescent="0.25">
      <c r="A129" s="21" t="s">
        <v>85</v>
      </c>
      <c r="B129" s="21" t="s">
        <v>86</v>
      </c>
      <c r="C129" s="21" t="s">
        <v>252</v>
      </c>
      <c r="D129" s="140" t="s">
        <v>4321</v>
      </c>
      <c r="E129" s="21" t="s">
        <v>1798</v>
      </c>
      <c r="F129" s="21" t="s">
        <v>227</v>
      </c>
      <c r="G129" s="21" t="s">
        <v>1799</v>
      </c>
      <c r="H129" s="21" t="s">
        <v>1800</v>
      </c>
      <c r="I129" s="21" t="s">
        <v>213</v>
      </c>
      <c r="J129" s="41">
        <v>50357.68</v>
      </c>
      <c r="K129" s="41">
        <v>49350.526400000002</v>
      </c>
      <c r="L129" s="53">
        <v>0.02</v>
      </c>
      <c r="M129" s="21" t="s">
        <v>227</v>
      </c>
      <c r="N129" s="43">
        <v>120</v>
      </c>
      <c r="O129" s="43" t="s">
        <v>1801</v>
      </c>
      <c r="P129" s="43" t="s">
        <v>257</v>
      </c>
      <c r="Q129" s="43">
        <v>350</v>
      </c>
      <c r="R129" s="43" t="s">
        <v>1790</v>
      </c>
      <c r="S129" s="43" t="s">
        <v>1269</v>
      </c>
      <c r="T129" s="43">
        <v>2</v>
      </c>
      <c r="U129" s="43" t="s">
        <v>1802</v>
      </c>
      <c r="V129" s="43">
        <v>18</v>
      </c>
      <c r="W129" s="43" t="s">
        <v>1721</v>
      </c>
      <c r="X129" s="43" t="s">
        <v>260</v>
      </c>
      <c r="Y129" s="43" t="s">
        <v>263</v>
      </c>
      <c r="Z129" s="43" t="s">
        <v>260</v>
      </c>
      <c r="AA129" s="43" t="s">
        <v>1777</v>
      </c>
      <c r="AB129" s="43" t="s">
        <v>265</v>
      </c>
      <c r="AC129" s="43" t="s">
        <v>266</v>
      </c>
      <c r="AD129" s="43" t="s">
        <v>1263</v>
      </c>
      <c r="AE129" s="43" t="s">
        <v>1264</v>
      </c>
      <c r="AF129" s="43" t="s">
        <v>1803</v>
      </c>
      <c r="AG129" s="43" t="s">
        <v>269</v>
      </c>
    </row>
    <row r="130" spans="1:33" ht="19.5" customHeight="1" x14ac:dyDescent="0.25">
      <c r="A130" s="21" t="s">
        <v>85</v>
      </c>
      <c r="B130" s="21" t="s">
        <v>86</v>
      </c>
      <c r="C130" s="21" t="s">
        <v>252</v>
      </c>
      <c r="D130" s="140" t="s">
        <v>4321</v>
      </c>
      <c r="E130" s="21" t="s">
        <v>1804</v>
      </c>
      <c r="F130" s="21" t="s">
        <v>227</v>
      </c>
      <c r="G130" s="21" t="s">
        <v>1805</v>
      </c>
      <c r="H130" s="21" t="s">
        <v>1806</v>
      </c>
      <c r="I130" s="21" t="s">
        <v>213</v>
      </c>
      <c r="J130" s="41">
        <v>49123.43</v>
      </c>
      <c r="K130" s="41">
        <v>48140.9614</v>
      </c>
      <c r="L130" s="53">
        <v>0.02</v>
      </c>
      <c r="M130" s="21" t="s">
        <v>227</v>
      </c>
      <c r="N130" s="43">
        <v>120</v>
      </c>
      <c r="O130" s="43" t="s">
        <v>1807</v>
      </c>
      <c r="P130" s="43" t="s">
        <v>257</v>
      </c>
      <c r="Q130" s="43">
        <v>350</v>
      </c>
      <c r="R130" s="43" t="s">
        <v>1776</v>
      </c>
      <c r="S130" s="43" t="s">
        <v>1269</v>
      </c>
      <c r="T130" s="43">
        <v>1</v>
      </c>
      <c r="U130" s="43" t="s">
        <v>1259</v>
      </c>
      <c r="V130" s="43">
        <v>18</v>
      </c>
      <c r="W130" s="43" t="s">
        <v>1721</v>
      </c>
      <c r="X130" s="43" t="s">
        <v>260</v>
      </c>
      <c r="Y130" s="43" t="s">
        <v>263</v>
      </c>
      <c r="Z130" s="43" t="s">
        <v>260</v>
      </c>
      <c r="AA130" s="43" t="s">
        <v>1777</v>
      </c>
      <c r="AB130" s="43" t="s">
        <v>265</v>
      </c>
      <c r="AC130" s="43" t="s">
        <v>266</v>
      </c>
      <c r="AD130" s="43" t="s">
        <v>1263</v>
      </c>
      <c r="AE130" s="43" t="s">
        <v>1264</v>
      </c>
      <c r="AF130" s="43" t="s">
        <v>1803</v>
      </c>
      <c r="AG130" s="43" t="s">
        <v>269</v>
      </c>
    </row>
    <row r="131" spans="1:33" ht="19.5" customHeight="1" x14ac:dyDescent="0.25">
      <c r="A131" s="21" t="s">
        <v>85</v>
      </c>
      <c r="B131" s="21" t="s">
        <v>86</v>
      </c>
      <c r="C131" s="21" t="s">
        <v>252</v>
      </c>
      <c r="D131" s="140" t="s">
        <v>4321</v>
      </c>
      <c r="E131" s="21" t="s">
        <v>1808</v>
      </c>
      <c r="F131" s="21" t="s">
        <v>227</v>
      </c>
      <c r="G131" s="21" t="s">
        <v>1809</v>
      </c>
      <c r="H131" s="21" t="s">
        <v>1810</v>
      </c>
      <c r="I131" s="21" t="s">
        <v>213</v>
      </c>
      <c r="J131" s="41">
        <v>85009.03</v>
      </c>
      <c r="K131" s="41">
        <v>83308.849400000006</v>
      </c>
      <c r="L131" s="53">
        <v>0.02</v>
      </c>
      <c r="M131" s="21" t="s">
        <v>227</v>
      </c>
      <c r="N131" s="43">
        <v>120</v>
      </c>
      <c r="O131" s="43" t="s">
        <v>1811</v>
      </c>
      <c r="P131" s="43" t="s">
        <v>257</v>
      </c>
      <c r="Q131" s="43">
        <v>180</v>
      </c>
      <c r="R131" s="43" t="s">
        <v>1790</v>
      </c>
      <c r="S131" s="43" t="s">
        <v>1269</v>
      </c>
      <c r="T131" s="43">
        <v>2</v>
      </c>
      <c r="U131" s="43" t="s">
        <v>1812</v>
      </c>
      <c r="V131" s="43">
        <v>18</v>
      </c>
      <c r="W131" s="43" t="s">
        <v>1684</v>
      </c>
      <c r="X131" s="43" t="s">
        <v>260</v>
      </c>
      <c r="Y131" s="43" t="s">
        <v>263</v>
      </c>
      <c r="Z131" s="43" t="s">
        <v>260</v>
      </c>
      <c r="AA131" s="43" t="s">
        <v>1777</v>
      </c>
      <c r="AB131" s="43" t="s">
        <v>265</v>
      </c>
      <c r="AC131" s="43" t="s">
        <v>266</v>
      </c>
      <c r="AD131" s="43" t="s">
        <v>1263</v>
      </c>
      <c r="AE131" s="43" t="s">
        <v>1264</v>
      </c>
      <c r="AF131" s="43" t="s">
        <v>1684</v>
      </c>
      <c r="AG131" s="43" t="s">
        <v>269</v>
      </c>
    </row>
    <row r="132" spans="1:33" ht="19.5" customHeight="1" x14ac:dyDescent="0.25">
      <c r="A132" s="21" t="s">
        <v>85</v>
      </c>
      <c r="B132" s="21" t="s">
        <v>86</v>
      </c>
      <c r="C132" s="21" t="s">
        <v>252</v>
      </c>
      <c r="D132" s="140" t="s">
        <v>4321</v>
      </c>
      <c r="E132" s="21" t="s">
        <v>1813</v>
      </c>
      <c r="F132" s="21" t="s">
        <v>227</v>
      </c>
      <c r="G132" s="21" t="s">
        <v>1814</v>
      </c>
      <c r="H132" s="21" t="s">
        <v>1814</v>
      </c>
      <c r="I132" s="21" t="s">
        <v>213</v>
      </c>
      <c r="J132" s="41">
        <v>30881.11</v>
      </c>
      <c r="K132" s="41">
        <v>29954.6767</v>
      </c>
      <c r="L132" s="53">
        <v>0.02</v>
      </c>
      <c r="M132" s="21" t="s">
        <v>227</v>
      </c>
      <c r="N132" s="43">
        <v>120</v>
      </c>
      <c r="O132" s="43" t="s">
        <v>1814</v>
      </c>
      <c r="P132" s="43" t="s">
        <v>257</v>
      </c>
      <c r="Q132" s="43">
        <v>50</v>
      </c>
      <c r="R132" s="43" t="s">
        <v>1815</v>
      </c>
      <c r="S132" s="43" t="s">
        <v>1337</v>
      </c>
      <c r="T132" s="43">
        <v>2</v>
      </c>
      <c r="U132" s="43" t="s">
        <v>1259</v>
      </c>
      <c r="V132" s="43" t="s">
        <v>1271</v>
      </c>
      <c r="W132" s="43" t="s">
        <v>1721</v>
      </c>
      <c r="X132" s="43" t="s">
        <v>260</v>
      </c>
      <c r="Y132" s="43" t="s">
        <v>263</v>
      </c>
      <c r="Z132" s="43" t="s">
        <v>260</v>
      </c>
      <c r="AA132" s="43" t="s">
        <v>264</v>
      </c>
      <c r="AB132" s="43" t="s">
        <v>265</v>
      </c>
      <c r="AC132" s="43" t="s">
        <v>1273</v>
      </c>
      <c r="AD132" s="43" t="s">
        <v>267</v>
      </c>
      <c r="AE132" s="43" t="s">
        <v>268</v>
      </c>
      <c r="AF132" s="43" t="s">
        <v>279</v>
      </c>
      <c r="AG132" s="43" t="s">
        <v>269</v>
      </c>
    </row>
    <row r="133" spans="1:33" ht="19.5" customHeight="1" x14ac:dyDescent="0.25">
      <c r="A133" s="21" t="s">
        <v>85</v>
      </c>
      <c r="B133" s="21" t="s">
        <v>86</v>
      </c>
      <c r="C133" s="21" t="s">
        <v>252</v>
      </c>
      <c r="D133" s="140" t="s">
        <v>4321</v>
      </c>
      <c r="E133" s="21" t="s">
        <v>1816</v>
      </c>
      <c r="F133" s="21" t="s">
        <v>227</v>
      </c>
      <c r="G133" s="21" t="s">
        <v>1817</v>
      </c>
      <c r="H133" s="21" t="s">
        <v>1817</v>
      </c>
      <c r="I133" s="21" t="s">
        <v>213</v>
      </c>
      <c r="J133" s="41">
        <v>25450.38</v>
      </c>
      <c r="K133" s="41">
        <v>24686.868600000002</v>
      </c>
      <c r="L133" s="53">
        <v>0.02</v>
      </c>
      <c r="M133" s="21" t="s">
        <v>227</v>
      </c>
      <c r="N133" s="43">
        <v>120</v>
      </c>
      <c r="O133" s="43" t="s">
        <v>1817</v>
      </c>
      <c r="P133" s="43" t="s">
        <v>257</v>
      </c>
      <c r="Q133" s="43">
        <v>50</v>
      </c>
      <c r="R133" s="43" t="s">
        <v>1815</v>
      </c>
      <c r="S133" s="43" t="s">
        <v>1337</v>
      </c>
      <c r="T133" s="43">
        <v>1</v>
      </c>
      <c r="U133" s="43" t="s">
        <v>1259</v>
      </c>
      <c r="V133" s="43" t="s">
        <v>1271</v>
      </c>
      <c r="W133" s="43" t="s">
        <v>1721</v>
      </c>
      <c r="X133" s="43" t="s">
        <v>260</v>
      </c>
      <c r="Y133" s="43" t="s">
        <v>263</v>
      </c>
      <c r="Z133" s="43" t="s">
        <v>260</v>
      </c>
      <c r="AA133" s="43" t="s">
        <v>264</v>
      </c>
      <c r="AB133" s="43" t="s">
        <v>265</v>
      </c>
      <c r="AC133" s="43" t="s">
        <v>1273</v>
      </c>
      <c r="AD133" s="43" t="s">
        <v>267</v>
      </c>
      <c r="AE133" s="43" t="s">
        <v>268</v>
      </c>
      <c r="AF133" s="43" t="s">
        <v>279</v>
      </c>
      <c r="AG133" s="43" t="s">
        <v>269</v>
      </c>
    </row>
    <row r="134" spans="1:33" ht="19.5" customHeight="1" x14ac:dyDescent="0.25">
      <c r="A134" s="21" t="s">
        <v>85</v>
      </c>
      <c r="B134" s="21" t="s">
        <v>86</v>
      </c>
      <c r="C134" s="21" t="s">
        <v>252</v>
      </c>
      <c r="D134" s="140" t="s">
        <v>4321</v>
      </c>
      <c r="E134" s="21" t="s">
        <v>1818</v>
      </c>
      <c r="F134" s="21" t="s">
        <v>227</v>
      </c>
      <c r="G134" s="21" t="s">
        <v>1819</v>
      </c>
      <c r="H134" s="21" t="s">
        <v>1819</v>
      </c>
      <c r="I134" s="21" t="s">
        <v>213</v>
      </c>
      <c r="J134" s="41">
        <v>51912.85</v>
      </c>
      <c r="K134" s="41">
        <v>50355.464500000002</v>
      </c>
      <c r="L134" s="53">
        <v>0.02</v>
      </c>
      <c r="M134" s="21" t="s">
        <v>227</v>
      </c>
      <c r="N134" s="43">
        <v>120</v>
      </c>
      <c r="O134" s="43" t="s">
        <v>1819</v>
      </c>
      <c r="P134" s="43" t="s">
        <v>257</v>
      </c>
      <c r="Q134" s="43">
        <v>100</v>
      </c>
      <c r="R134" s="43" t="s">
        <v>1820</v>
      </c>
      <c r="S134" s="43" t="s">
        <v>1269</v>
      </c>
      <c r="T134" s="43">
        <v>2</v>
      </c>
      <c r="U134" s="43" t="s">
        <v>1259</v>
      </c>
      <c r="V134" s="43" t="s">
        <v>1271</v>
      </c>
      <c r="W134" s="43" t="s">
        <v>1721</v>
      </c>
      <c r="X134" s="43" t="s">
        <v>260</v>
      </c>
      <c r="Y134" s="43" t="s">
        <v>263</v>
      </c>
      <c r="Z134" s="43" t="s">
        <v>260</v>
      </c>
      <c r="AA134" s="43" t="s">
        <v>264</v>
      </c>
      <c r="AB134" s="43" t="s">
        <v>265</v>
      </c>
      <c r="AC134" s="43" t="s">
        <v>1273</v>
      </c>
      <c r="AD134" s="43" t="s">
        <v>267</v>
      </c>
      <c r="AE134" s="43" t="s">
        <v>268</v>
      </c>
      <c r="AF134" s="43" t="s">
        <v>279</v>
      </c>
      <c r="AG134" s="43" t="s">
        <v>269</v>
      </c>
    </row>
    <row r="135" spans="1:33" ht="19.5" customHeight="1" x14ac:dyDescent="0.25">
      <c r="A135" s="21" t="s">
        <v>85</v>
      </c>
      <c r="B135" s="21" t="s">
        <v>86</v>
      </c>
      <c r="C135" s="21" t="s">
        <v>252</v>
      </c>
      <c r="D135" s="140" t="s">
        <v>4321</v>
      </c>
      <c r="E135" s="21" t="s">
        <v>1821</v>
      </c>
      <c r="F135" s="21" t="s">
        <v>227</v>
      </c>
      <c r="G135" s="21" t="s">
        <v>1822</v>
      </c>
      <c r="H135" s="21" t="s">
        <v>1822</v>
      </c>
      <c r="I135" s="21" t="s">
        <v>213</v>
      </c>
      <c r="J135" s="41">
        <v>49789.919999999998</v>
      </c>
      <c r="K135" s="41">
        <v>48296.222399999999</v>
      </c>
      <c r="L135" s="53">
        <v>0.02</v>
      </c>
      <c r="M135" s="21" t="s">
        <v>227</v>
      </c>
      <c r="N135" s="43">
        <v>120</v>
      </c>
      <c r="O135" s="43" t="s">
        <v>1822</v>
      </c>
      <c r="P135" s="43" t="s">
        <v>257</v>
      </c>
      <c r="Q135" s="43">
        <v>100</v>
      </c>
      <c r="R135" s="43" t="s">
        <v>1820</v>
      </c>
      <c r="S135" s="43" t="s">
        <v>1269</v>
      </c>
      <c r="T135" s="43">
        <v>1</v>
      </c>
      <c r="U135" s="43" t="s">
        <v>1259</v>
      </c>
      <c r="V135" s="43" t="s">
        <v>1271</v>
      </c>
      <c r="W135" s="43" t="s">
        <v>1721</v>
      </c>
      <c r="X135" s="43" t="s">
        <v>260</v>
      </c>
      <c r="Y135" s="43" t="s">
        <v>263</v>
      </c>
      <c r="Z135" s="43" t="s">
        <v>260</v>
      </c>
      <c r="AA135" s="43" t="s">
        <v>264</v>
      </c>
      <c r="AB135" s="43" t="s">
        <v>265</v>
      </c>
      <c r="AC135" s="43" t="s">
        <v>1273</v>
      </c>
      <c r="AD135" s="43" t="s">
        <v>267</v>
      </c>
      <c r="AE135" s="43" t="s">
        <v>268</v>
      </c>
      <c r="AF135" s="43" t="s">
        <v>279</v>
      </c>
      <c r="AG135" s="43" t="s">
        <v>269</v>
      </c>
    </row>
    <row r="136" spans="1:33" ht="19.5" customHeight="1" x14ac:dyDescent="0.25">
      <c r="A136" s="21" t="s">
        <v>85</v>
      </c>
      <c r="B136" s="21" t="s">
        <v>86</v>
      </c>
      <c r="C136" s="21" t="s">
        <v>1823</v>
      </c>
      <c r="D136" s="140" t="s">
        <v>4321</v>
      </c>
      <c r="E136" s="21" t="s">
        <v>1824</v>
      </c>
      <c r="F136" s="21" t="s">
        <v>227</v>
      </c>
      <c r="G136" s="21" t="s">
        <v>1825</v>
      </c>
      <c r="H136" s="21" t="s">
        <v>1826</v>
      </c>
      <c r="I136" s="21" t="s">
        <v>213</v>
      </c>
      <c r="J136" s="41">
        <v>34648.06</v>
      </c>
      <c r="K136" s="41">
        <v>33955.0988</v>
      </c>
      <c r="L136" s="53">
        <v>0.05</v>
      </c>
      <c r="M136" s="21" t="s">
        <v>227</v>
      </c>
      <c r="N136" s="43">
        <v>120</v>
      </c>
      <c r="O136" s="43" t="s">
        <v>1320</v>
      </c>
      <c r="P136" s="43" t="s">
        <v>257</v>
      </c>
      <c r="Q136" s="43" t="s">
        <v>1321</v>
      </c>
      <c r="R136" s="43" t="s">
        <v>1322</v>
      </c>
      <c r="S136" s="43">
        <v>0.95</v>
      </c>
      <c r="T136" s="43">
        <v>2</v>
      </c>
      <c r="U136" s="43" t="s">
        <v>1323</v>
      </c>
      <c r="V136" s="43" t="s">
        <v>1324</v>
      </c>
      <c r="W136" s="43" t="s">
        <v>1827</v>
      </c>
      <c r="X136" s="43" t="s">
        <v>260</v>
      </c>
      <c r="Y136" s="43" t="s">
        <v>263</v>
      </c>
      <c r="Z136" s="43" t="s">
        <v>260</v>
      </c>
      <c r="AA136" s="43" t="s">
        <v>1828</v>
      </c>
      <c r="AB136" s="43" t="s">
        <v>1327</v>
      </c>
      <c r="AC136" s="43" t="s">
        <v>266</v>
      </c>
      <c r="AD136" s="43" t="s">
        <v>1328</v>
      </c>
      <c r="AE136" s="43" t="s">
        <v>1329</v>
      </c>
      <c r="AF136" s="43" t="s">
        <v>1829</v>
      </c>
      <c r="AG136" s="43" t="s">
        <v>269</v>
      </c>
    </row>
    <row r="137" spans="1:33" ht="19.5" customHeight="1" x14ac:dyDescent="0.25">
      <c r="A137" s="21" t="s">
        <v>85</v>
      </c>
      <c r="B137" s="21" t="s">
        <v>86</v>
      </c>
      <c r="C137" s="21" t="s">
        <v>1823</v>
      </c>
      <c r="D137" s="140" t="s">
        <v>4321</v>
      </c>
      <c r="E137" s="21" t="s">
        <v>1830</v>
      </c>
      <c r="F137" s="21" t="s">
        <v>227</v>
      </c>
      <c r="G137" s="21" t="s">
        <v>1831</v>
      </c>
      <c r="H137" s="21" t="s">
        <v>1826</v>
      </c>
      <c r="I137" s="21" t="s">
        <v>213</v>
      </c>
      <c r="J137" s="41">
        <v>38597.68</v>
      </c>
      <c r="K137" s="41">
        <v>37825.7264</v>
      </c>
      <c r="L137" s="53">
        <v>0.05</v>
      </c>
      <c r="M137" s="21" t="s">
        <v>227</v>
      </c>
      <c r="N137" s="43">
        <v>120</v>
      </c>
      <c r="O137" s="43" t="s">
        <v>1320</v>
      </c>
      <c r="P137" s="43" t="s">
        <v>257</v>
      </c>
      <c r="Q137" s="43" t="s">
        <v>1345</v>
      </c>
      <c r="R137" s="43" t="s">
        <v>1346</v>
      </c>
      <c r="S137" s="43">
        <v>0.95</v>
      </c>
      <c r="T137" s="43">
        <v>2</v>
      </c>
      <c r="U137" s="43" t="s">
        <v>1323</v>
      </c>
      <c r="V137" s="43" t="s">
        <v>1324</v>
      </c>
      <c r="W137" s="43" t="s">
        <v>1827</v>
      </c>
      <c r="X137" s="43" t="s">
        <v>260</v>
      </c>
      <c r="Y137" s="43" t="s">
        <v>263</v>
      </c>
      <c r="Z137" s="43" t="s">
        <v>260</v>
      </c>
      <c r="AA137" s="43" t="s">
        <v>1828</v>
      </c>
      <c r="AB137" s="43" t="s">
        <v>1327</v>
      </c>
      <c r="AC137" s="43" t="s">
        <v>266</v>
      </c>
      <c r="AD137" s="43" t="s">
        <v>1348</v>
      </c>
      <c r="AE137" s="43" t="s">
        <v>1329</v>
      </c>
      <c r="AF137" s="43" t="s">
        <v>1829</v>
      </c>
      <c r="AG137" s="43" t="s">
        <v>269</v>
      </c>
    </row>
    <row r="138" spans="1:33" ht="19.5" customHeight="1" x14ac:dyDescent="0.25">
      <c r="A138" s="21" t="s">
        <v>85</v>
      </c>
      <c r="B138" s="21" t="s">
        <v>86</v>
      </c>
      <c r="C138" s="21" t="s">
        <v>1823</v>
      </c>
      <c r="D138" s="140" t="s">
        <v>4321</v>
      </c>
      <c r="E138" s="21" t="s">
        <v>1832</v>
      </c>
      <c r="F138" s="21" t="s">
        <v>227</v>
      </c>
      <c r="G138" s="21" t="s">
        <v>1833</v>
      </c>
      <c r="H138" s="21" t="s">
        <v>1834</v>
      </c>
      <c r="I138" s="21" t="s">
        <v>213</v>
      </c>
      <c r="J138" s="41">
        <v>41273.550000000003</v>
      </c>
      <c r="K138" s="41">
        <v>40448.078999999998</v>
      </c>
      <c r="L138" s="53">
        <v>0.02</v>
      </c>
      <c r="M138" s="21" t="s">
        <v>227</v>
      </c>
      <c r="N138" s="43">
        <v>120</v>
      </c>
      <c r="O138" s="43" t="s">
        <v>1835</v>
      </c>
      <c r="P138" s="43" t="s">
        <v>257</v>
      </c>
      <c r="Q138" s="43" t="s">
        <v>1321</v>
      </c>
      <c r="R138" s="43" t="s">
        <v>1322</v>
      </c>
      <c r="S138" s="43">
        <v>0.95</v>
      </c>
      <c r="T138" s="43">
        <v>2</v>
      </c>
      <c r="U138" s="43" t="s">
        <v>1323</v>
      </c>
      <c r="V138" s="43" t="s">
        <v>1324</v>
      </c>
      <c r="W138" s="43" t="s">
        <v>1827</v>
      </c>
      <c r="X138" s="43" t="s">
        <v>260</v>
      </c>
      <c r="Y138" s="43" t="s">
        <v>263</v>
      </c>
      <c r="Z138" s="43" t="s">
        <v>260</v>
      </c>
      <c r="AA138" s="43" t="s">
        <v>1828</v>
      </c>
      <c r="AB138" s="43" t="s">
        <v>1327</v>
      </c>
      <c r="AC138" s="43" t="s">
        <v>266</v>
      </c>
      <c r="AD138" s="43" t="s">
        <v>1328</v>
      </c>
      <c r="AE138" s="43" t="s">
        <v>1329</v>
      </c>
      <c r="AF138" s="43" t="s">
        <v>1836</v>
      </c>
      <c r="AG138" s="43" t="s">
        <v>269</v>
      </c>
    </row>
    <row r="139" spans="1:33" ht="19.5" customHeight="1" x14ac:dyDescent="0.25">
      <c r="A139" s="21" t="s">
        <v>85</v>
      </c>
      <c r="B139" s="21" t="s">
        <v>86</v>
      </c>
      <c r="C139" s="21" t="s">
        <v>1823</v>
      </c>
      <c r="D139" s="140" t="s">
        <v>4321</v>
      </c>
      <c r="E139" s="21" t="s">
        <v>1837</v>
      </c>
      <c r="F139" s="21" t="s">
        <v>227</v>
      </c>
      <c r="G139" s="21" t="s">
        <v>1838</v>
      </c>
      <c r="H139" s="21" t="s">
        <v>1839</v>
      </c>
      <c r="I139" s="21" t="s">
        <v>213</v>
      </c>
      <c r="J139" s="41">
        <v>45551.98</v>
      </c>
      <c r="K139" s="41">
        <v>44640.940399999999</v>
      </c>
      <c r="L139" s="53">
        <v>0.02</v>
      </c>
      <c r="M139" s="21" t="s">
        <v>227</v>
      </c>
      <c r="N139" s="43">
        <v>120</v>
      </c>
      <c r="O139" s="43" t="s">
        <v>1840</v>
      </c>
      <c r="P139" s="43" t="s">
        <v>257</v>
      </c>
      <c r="Q139" s="43" t="s">
        <v>1345</v>
      </c>
      <c r="R139" s="43" t="s">
        <v>1346</v>
      </c>
      <c r="S139" s="43">
        <v>0.95</v>
      </c>
      <c r="T139" s="43">
        <v>2</v>
      </c>
      <c r="U139" s="43" t="s">
        <v>1323</v>
      </c>
      <c r="V139" s="43" t="s">
        <v>1324</v>
      </c>
      <c r="W139" s="43" t="s">
        <v>1827</v>
      </c>
      <c r="X139" s="43" t="s">
        <v>260</v>
      </c>
      <c r="Y139" s="43" t="s">
        <v>263</v>
      </c>
      <c r="Z139" s="43" t="s">
        <v>260</v>
      </c>
      <c r="AA139" s="43" t="s">
        <v>1777</v>
      </c>
      <c r="AB139" s="43" t="s">
        <v>1327</v>
      </c>
      <c r="AC139" s="43" t="s">
        <v>266</v>
      </c>
      <c r="AD139" s="43" t="s">
        <v>1348</v>
      </c>
      <c r="AE139" s="43" t="s">
        <v>1329</v>
      </c>
      <c r="AF139" s="43" t="s">
        <v>1836</v>
      </c>
      <c r="AG139" s="43" t="s">
        <v>269</v>
      </c>
    </row>
    <row r="140" spans="1:33" ht="19.5" customHeight="1" x14ac:dyDescent="0.25">
      <c r="A140" s="21" t="s">
        <v>85</v>
      </c>
      <c r="B140" s="21" t="s">
        <v>86</v>
      </c>
      <c r="C140" s="21" t="s">
        <v>1823</v>
      </c>
      <c r="D140" s="140" t="s">
        <v>4321</v>
      </c>
      <c r="E140" s="21" t="s">
        <v>1841</v>
      </c>
      <c r="F140" s="21" t="s">
        <v>227</v>
      </c>
      <c r="G140" s="21" t="s">
        <v>1842</v>
      </c>
      <c r="H140" s="21" t="s">
        <v>1843</v>
      </c>
      <c r="I140" s="21" t="s">
        <v>213</v>
      </c>
      <c r="J140" s="41">
        <v>177173.46</v>
      </c>
      <c r="K140" s="41">
        <v>173629.9908</v>
      </c>
      <c r="L140" s="53">
        <v>0.02</v>
      </c>
      <c r="M140" s="21" t="s">
        <v>227</v>
      </c>
      <c r="N140" s="43">
        <v>120</v>
      </c>
      <c r="O140" s="43" t="s">
        <v>1844</v>
      </c>
      <c r="P140" s="43" t="s">
        <v>257</v>
      </c>
      <c r="Q140" s="43" t="s">
        <v>1359</v>
      </c>
      <c r="R140" s="43" t="s">
        <v>1845</v>
      </c>
      <c r="S140" s="43">
        <v>0.95</v>
      </c>
      <c r="T140" s="43">
        <v>2</v>
      </c>
      <c r="U140" s="43" t="s">
        <v>1323</v>
      </c>
      <c r="V140" s="43" t="s">
        <v>1324</v>
      </c>
      <c r="W140" s="43" t="s">
        <v>1827</v>
      </c>
      <c r="X140" s="43" t="s">
        <v>260</v>
      </c>
      <c r="Y140" s="43" t="s">
        <v>263</v>
      </c>
      <c r="Z140" s="43" t="s">
        <v>260</v>
      </c>
      <c r="AA140" s="43" t="s">
        <v>1777</v>
      </c>
      <c r="AB140" s="43" t="s">
        <v>1327</v>
      </c>
      <c r="AC140" s="43" t="s">
        <v>266</v>
      </c>
      <c r="AD140" s="43" t="s">
        <v>1348</v>
      </c>
      <c r="AE140" s="43" t="s">
        <v>1329</v>
      </c>
      <c r="AF140" s="43" t="s">
        <v>1829</v>
      </c>
      <c r="AG140" s="43" t="s">
        <v>269</v>
      </c>
    </row>
    <row r="141" spans="1:33" ht="19.5" customHeight="1" x14ac:dyDescent="0.25">
      <c r="A141" s="21" t="s">
        <v>85</v>
      </c>
      <c r="B141" s="21" t="s">
        <v>86</v>
      </c>
      <c r="C141" s="21" t="s">
        <v>1823</v>
      </c>
      <c r="D141" s="140" t="s">
        <v>4321</v>
      </c>
      <c r="E141" s="21" t="s">
        <v>1846</v>
      </c>
      <c r="F141" s="21" t="s">
        <v>227</v>
      </c>
      <c r="G141" s="21" t="s">
        <v>1847</v>
      </c>
      <c r="H141" s="21" t="s">
        <v>1848</v>
      </c>
      <c r="I141" s="21" t="s">
        <v>213</v>
      </c>
      <c r="J141" s="41">
        <v>224371.45</v>
      </c>
      <c r="K141" s="41">
        <v>219884.02100000001</v>
      </c>
      <c r="L141" s="53">
        <v>0.02</v>
      </c>
      <c r="M141" s="21" t="s">
        <v>227</v>
      </c>
      <c r="N141" s="43">
        <v>120</v>
      </c>
      <c r="O141" s="43" t="s">
        <v>1844</v>
      </c>
      <c r="P141" s="43" t="s">
        <v>257</v>
      </c>
      <c r="Q141" s="43" t="s">
        <v>1359</v>
      </c>
      <c r="R141" s="43" t="s">
        <v>1845</v>
      </c>
      <c r="S141" s="43">
        <v>0.95</v>
      </c>
      <c r="T141" s="43">
        <v>2</v>
      </c>
      <c r="U141" s="43" t="s">
        <v>1323</v>
      </c>
      <c r="V141" s="43" t="s">
        <v>1324</v>
      </c>
      <c r="W141" s="43" t="s">
        <v>1827</v>
      </c>
      <c r="X141" s="43" t="s">
        <v>260</v>
      </c>
      <c r="Y141" s="43" t="s">
        <v>263</v>
      </c>
      <c r="Z141" s="43" t="s">
        <v>260</v>
      </c>
      <c r="AA141" s="43" t="s">
        <v>1777</v>
      </c>
      <c r="AB141" s="43" t="s">
        <v>1327</v>
      </c>
      <c r="AC141" s="43" t="s">
        <v>266</v>
      </c>
      <c r="AD141" s="43" t="s">
        <v>1348</v>
      </c>
      <c r="AE141" s="43" t="s">
        <v>1329</v>
      </c>
      <c r="AF141" s="43" t="s">
        <v>1829</v>
      </c>
      <c r="AG141" s="43" t="s">
        <v>269</v>
      </c>
    </row>
    <row r="142" spans="1:33" ht="19.5" customHeight="1" x14ac:dyDescent="0.25">
      <c r="A142" s="21" t="s">
        <v>85</v>
      </c>
      <c r="B142" s="21" t="s">
        <v>86</v>
      </c>
      <c r="C142" s="21" t="s">
        <v>1823</v>
      </c>
      <c r="D142" s="140" t="s">
        <v>4321</v>
      </c>
      <c r="E142" s="21" t="s">
        <v>1849</v>
      </c>
      <c r="F142" s="21" t="s">
        <v>227</v>
      </c>
      <c r="G142" s="21" t="s">
        <v>1850</v>
      </c>
      <c r="H142" s="21" t="s">
        <v>1851</v>
      </c>
      <c r="I142" s="21" t="s">
        <v>213</v>
      </c>
      <c r="J142" s="41">
        <v>271569.43</v>
      </c>
      <c r="K142" s="41">
        <v>266138.04139999999</v>
      </c>
      <c r="L142" s="53">
        <v>0.02</v>
      </c>
      <c r="M142" s="21" t="s">
        <v>227</v>
      </c>
      <c r="N142" s="43">
        <v>120</v>
      </c>
      <c r="O142" s="43" t="s">
        <v>1844</v>
      </c>
      <c r="P142" s="43" t="s">
        <v>257</v>
      </c>
      <c r="Q142" s="43" t="s">
        <v>1359</v>
      </c>
      <c r="R142" s="43" t="s">
        <v>1845</v>
      </c>
      <c r="S142" s="43">
        <v>0.95</v>
      </c>
      <c r="T142" s="43">
        <v>2</v>
      </c>
      <c r="U142" s="43" t="s">
        <v>1323</v>
      </c>
      <c r="V142" s="43" t="s">
        <v>1324</v>
      </c>
      <c r="W142" s="43" t="s">
        <v>1827</v>
      </c>
      <c r="X142" s="43" t="s">
        <v>260</v>
      </c>
      <c r="Y142" s="43" t="s">
        <v>263</v>
      </c>
      <c r="Z142" s="43" t="s">
        <v>260</v>
      </c>
      <c r="AA142" s="43" t="s">
        <v>1777</v>
      </c>
      <c r="AB142" s="43" t="s">
        <v>1327</v>
      </c>
      <c r="AC142" s="43" t="s">
        <v>266</v>
      </c>
      <c r="AD142" s="43" t="s">
        <v>1348</v>
      </c>
      <c r="AE142" s="43" t="s">
        <v>1329</v>
      </c>
      <c r="AF142" s="43" t="s">
        <v>1829</v>
      </c>
      <c r="AG142" s="43" t="s">
        <v>269</v>
      </c>
    </row>
    <row r="143" spans="1:33" ht="19.5" customHeight="1" x14ac:dyDescent="0.25">
      <c r="A143" s="21" t="s">
        <v>85</v>
      </c>
      <c r="B143" s="21" t="s">
        <v>86</v>
      </c>
      <c r="C143" s="21" t="s">
        <v>280</v>
      </c>
      <c r="D143" s="140" t="s">
        <v>4322</v>
      </c>
      <c r="E143" s="21" t="s">
        <v>1306</v>
      </c>
      <c r="F143" s="21"/>
      <c r="G143" s="21" t="s">
        <v>1852</v>
      </c>
      <c r="H143" s="21" t="s">
        <v>1853</v>
      </c>
      <c r="I143" s="21" t="s">
        <v>213</v>
      </c>
      <c r="J143" s="41">
        <v>51345.09</v>
      </c>
      <c r="K143" s="41">
        <v>50318.188199999997</v>
      </c>
      <c r="L143" s="53">
        <v>0.02</v>
      </c>
      <c r="M143" s="21" t="s">
        <v>227</v>
      </c>
      <c r="N143" s="43" t="s">
        <v>1282</v>
      </c>
      <c r="O143" s="43" t="s">
        <v>350</v>
      </c>
      <c r="P143" s="43" t="s">
        <v>257</v>
      </c>
      <c r="Q143" s="43" t="s">
        <v>347</v>
      </c>
      <c r="R143" s="43" t="s">
        <v>348</v>
      </c>
      <c r="S143" s="43" t="s">
        <v>349</v>
      </c>
      <c r="T143" s="43">
        <v>2</v>
      </c>
      <c r="U143" s="43" t="s">
        <v>350</v>
      </c>
      <c r="V143" s="43" t="s">
        <v>365</v>
      </c>
      <c r="W143" s="43" t="s">
        <v>323</v>
      </c>
      <c r="X143" s="43" t="s">
        <v>260</v>
      </c>
      <c r="Y143" s="43" t="s">
        <v>263</v>
      </c>
      <c r="Z143" s="43" t="s">
        <v>260</v>
      </c>
      <c r="AA143" s="43"/>
      <c r="AB143" s="43" t="s">
        <v>351</v>
      </c>
      <c r="AC143" s="43" t="s">
        <v>1854</v>
      </c>
      <c r="AD143" s="43" t="s">
        <v>1286</v>
      </c>
      <c r="AE143" s="43" t="s">
        <v>291</v>
      </c>
      <c r="AF143" s="43" t="s">
        <v>325</v>
      </c>
      <c r="AG143" s="43" t="s">
        <v>260</v>
      </c>
    </row>
    <row r="144" spans="1:33" ht="216.75" customHeight="1" x14ac:dyDescent="0.25">
      <c r="A144" s="21" t="s">
        <v>85</v>
      </c>
      <c r="B144" s="21" t="s">
        <v>86</v>
      </c>
      <c r="C144" s="21" t="s">
        <v>280</v>
      </c>
      <c r="D144" s="140" t="s">
        <v>4322</v>
      </c>
      <c r="E144" s="21" t="s">
        <v>1855</v>
      </c>
      <c r="F144" s="21"/>
      <c r="G144" s="21" t="s">
        <v>1856</v>
      </c>
      <c r="H144" s="21" t="s">
        <v>1857</v>
      </c>
      <c r="I144" s="21" t="s">
        <v>213</v>
      </c>
      <c r="J144" s="41">
        <v>57758.29</v>
      </c>
      <c r="K144" s="41">
        <v>56603.124199999998</v>
      </c>
      <c r="L144" s="53">
        <v>0.02</v>
      </c>
      <c r="M144" s="21" t="s">
        <v>227</v>
      </c>
      <c r="N144" s="43" t="s">
        <v>1282</v>
      </c>
      <c r="O144" s="43" t="s">
        <v>350</v>
      </c>
      <c r="P144" s="43" t="s">
        <v>257</v>
      </c>
      <c r="Q144" s="43" t="s">
        <v>347</v>
      </c>
      <c r="R144" s="43" t="s">
        <v>348</v>
      </c>
      <c r="S144" s="43" t="s">
        <v>349</v>
      </c>
      <c r="T144" s="43">
        <v>2</v>
      </c>
      <c r="U144" s="43" t="s">
        <v>350</v>
      </c>
      <c r="V144" s="43" t="s">
        <v>365</v>
      </c>
      <c r="W144" s="43" t="s">
        <v>323</v>
      </c>
      <c r="X144" s="43" t="s">
        <v>260</v>
      </c>
      <c r="Y144" s="43" t="s">
        <v>263</v>
      </c>
      <c r="Z144" s="43" t="s">
        <v>260</v>
      </c>
      <c r="AA144" s="43"/>
      <c r="AB144" s="43" t="s">
        <v>351</v>
      </c>
      <c r="AC144" s="43" t="s">
        <v>1854</v>
      </c>
      <c r="AD144" s="43" t="s">
        <v>1286</v>
      </c>
      <c r="AE144" s="43" t="s">
        <v>291</v>
      </c>
      <c r="AF144" s="43" t="s">
        <v>325</v>
      </c>
      <c r="AG144" s="43" t="s">
        <v>260</v>
      </c>
    </row>
    <row r="145" spans="1:33" ht="19.5" customHeight="1" x14ac:dyDescent="0.25">
      <c r="A145" s="21" t="s">
        <v>85</v>
      </c>
      <c r="B145" s="21" t="s">
        <v>86</v>
      </c>
      <c r="C145" s="21" t="s">
        <v>280</v>
      </c>
      <c r="D145" s="140" t="s">
        <v>4322</v>
      </c>
      <c r="E145" s="21" t="s">
        <v>1310</v>
      </c>
      <c r="F145" s="21"/>
      <c r="G145" s="21" t="s">
        <v>1856</v>
      </c>
      <c r="H145" s="21" t="s">
        <v>1858</v>
      </c>
      <c r="I145" s="21" t="s">
        <v>213</v>
      </c>
      <c r="J145" s="41">
        <v>57758.29</v>
      </c>
      <c r="K145" s="41">
        <v>56603.124199999998</v>
      </c>
      <c r="L145" s="53">
        <v>0.02</v>
      </c>
      <c r="M145" s="21" t="s">
        <v>227</v>
      </c>
      <c r="N145" s="43" t="s">
        <v>1282</v>
      </c>
      <c r="O145" s="43" t="s">
        <v>350</v>
      </c>
      <c r="P145" s="43" t="s">
        <v>257</v>
      </c>
      <c r="Q145" s="43" t="s">
        <v>347</v>
      </c>
      <c r="R145" s="43" t="s">
        <v>348</v>
      </c>
      <c r="S145" s="43" t="s">
        <v>349</v>
      </c>
      <c r="T145" s="43">
        <v>2</v>
      </c>
      <c r="U145" s="43" t="s">
        <v>350</v>
      </c>
      <c r="V145" s="43" t="s">
        <v>365</v>
      </c>
      <c r="W145" s="43" t="s">
        <v>323</v>
      </c>
      <c r="X145" s="43" t="s">
        <v>260</v>
      </c>
      <c r="Y145" s="43" t="s">
        <v>263</v>
      </c>
      <c r="Z145" s="43" t="s">
        <v>260</v>
      </c>
      <c r="AA145" s="43"/>
      <c r="AB145" s="43" t="s">
        <v>351</v>
      </c>
      <c r="AC145" s="43" t="s">
        <v>1854</v>
      </c>
      <c r="AD145" s="43" t="s">
        <v>1286</v>
      </c>
      <c r="AE145" s="43" t="s">
        <v>291</v>
      </c>
      <c r="AF145" s="43" t="s">
        <v>325</v>
      </c>
      <c r="AG145" s="43" t="s">
        <v>260</v>
      </c>
    </row>
    <row r="146" spans="1:33" ht="19.5" customHeight="1" x14ac:dyDescent="0.25">
      <c r="A146" s="21" t="s">
        <v>85</v>
      </c>
      <c r="B146" s="21" t="s">
        <v>86</v>
      </c>
      <c r="C146" s="21" t="s">
        <v>280</v>
      </c>
      <c r="D146" s="140" t="s">
        <v>4322</v>
      </c>
      <c r="E146" s="21" t="s">
        <v>1859</v>
      </c>
      <c r="F146" s="21"/>
      <c r="G146" s="21" t="s">
        <v>1860</v>
      </c>
      <c r="H146" s="21" t="s">
        <v>1861</v>
      </c>
      <c r="I146" s="21" t="s">
        <v>213</v>
      </c>
      <c r="J146" s="41">
        <v>59017.23</v>
      </c>
      <c r="K146" s="41">
        <v>57836.885399999999</v>
      </c>
      <c r="L146" s="53">
        <v>0.02</v>
      </c>
      <c r="M146" s="21" t="s">
        <v>227</v>
      </c>
      <c r="N146" s="43" t="s">
        <v>1282</v>
      </c>
      <c r="O146" s="43" t="s">
        <v>350</v>
      </c>
      <c r="P146" s="43" t="s">
        <v>257</v>
      </c>
      <c r="Q146" s="43" t="s">
        <v>347</v>
      </c>
      <c r="R146" s="43" t="s">
        <v>348</v>
      </c>
      <c r="S146" s="43" t="s">
        <v>349</v>
      </c>
      <c r="T146" s="43">
        <v>2</v>
      </c>
      <c r="U146" s="43" t="s">
        <v>350</v>
      </c>
      <c r="V146" s="43" t="s">
        <v>365</v>
      </c>
      <c r="W146" s="43" t="s">
        <v>323</v>
      </c>
      <c r="X146" s="43" t="s">
        <v>260</v>
      </c>
      <c r="Y146" s="43" t="s">
        <v>263</v>
      </c>
      <c r="Z146" s="43" t="s">
        <v>260</v>
      </c>
      <c r="AA146" s="43"/>
      <c r="AB146" s="43" t="s">
        <v>351</v>
      </c>
      <c r="AC146" s="43" t="s">
        <v>1854</v>
      </c>
      <c r="AD146" s="43" t="s">
        <v>1286</v>
      </c>
      <c r="AE146" s="43" t="s">
        <v>291</v>
      </c>
      <c r="AF146" s="43" t="s">
        <v>325</v>
      </c>
      <c r="AG146" s="43" t="s">
        <v>260</v>
      </c>
    </row>
    <row r="147" spans="1:33" ht="19.5" customHeight="1" x14ac:dyDescent="0.25">
      <c r="A147" s="21" t="s">
        <v>85</v>
      </c>
      <c r="B147" s="21" t="s">
        <v>86</v>
      </c>
      <c r="C147" s="21" t="s">
        <v>280</v>
      </c>
      <c r="D147" s="140" t="s">
        <v>4322</v>
      </c>
      <c r="E147" s="21" t="s">
        <v>1314</v>
      </c>
      <c r="F147" s="21"/>
      <c r="G147" s="21" t="s">
        <v>1860</v>
      </c>
      <c r="H147" s="21" t="s">
        <v>1862</v>
      </c>
      <c r="I147" s="21" t="s">
        <v>213</v>
      </c>
      <c r="J147" s="41">
        <v>59017.23</v>
      </c>
      <c r="K147" s="41">
        <v>57836.885399999999</v>
      </c>
      <c r="L147" s="53">
        <v>0.02</v>
      </c>
      <c r="M147" s="21" t="s">
        <v>227</v>
      </c>
      <c r="N147" s="43" t="s">
        <v>1282</v>
      </c>
      <c r="O147" s="43" t="s">
        <v>350</v>
      </c>
      <c r="P147" s="43" t="s">
        <v>257</v>
      </c>
      <c r="Q147" s="43" t="s">
        <v>347</v>
      </c>
      <c r="R147" s="43" t="s">
        <v>348</v>
      </c>
      <c r="S147" s="43" t="s">
        <v>349</v>
      </c>
      <c r="T147" s="43">
        <v>2</v>
      </c>
      <c r="U147" s="43" t="s">
        <v>350</v>
      </c>
      <c r="V147" s="43" t="s">
        <v>365</v>
      </c>
      <c r="W147" s="43" t="s">
        <v>323</v>
      </c>
      <c r="X147" s="43" t="s">
        <v>260</v>
      </c>
      <c r="Y147" s="43" t="s">
        <v>263</v>
      </c>
      <c r="Z147" s="43" t="s">
        <v>260</v>
      </c>
      <c r="AA147" s="43"/>
      <c r="AB147" s="43" t="s">
        <v>351</v>
      </c>
      <c r="AC147" s="43" t="s">
        <v>1854</v>
      </c>
      <c r="AD147" s="43" t="s">
        <v>1286</v>
      </c>
      <c r="AE147" s="43" t="s">
        <v>291</v>
      </c>
      <c r="AF147" s="43" t="s">
        <v>325</v>
      </c>
      <c r="AG147" s="43" t="s">
        <v>260</v>
      </c>
    </row>
    <row r="148" spans="1:33" ht="19.5" customHeight="1" x14ac:dyDescent="0.25">
      <c r="A148" s="21" t="s">
        <v>85</v>
      </c>
      <c r="B148" s="21" t="s">
        <v>86</v>
      </c>
      <c r="C148" s="21" t="s">
        <v>280</v>
      </c>
      <c r="D148" s="140" t="s">
        <v>4322</v>
      </c>
      <c r="E148" s="21" t="s">
        <v>382</v>
      </c>
      <c r="F148" s="21"/>
      <c r="G148" s="21" t="s">
        <v>1863</v>
      </c>
      <c r="H148" s="21" t="s">
        <v>1864</v>
      </c>
      <c r="I148" s="21" t="s">
        <v>213</v>
      </c>
      <c r="J148" s="41">
        <v>55788.41</v>
      </c>
      <c r="K148" s="41">
        <v>54672.641799999998</v>
      </c>
      <c r="L148" s="53">
        <v>0.02</v>
      </c>
      <c r="M148" s="21" t="s">
        <v>227</v>
      </c>
      <c r="N148" s="43" t="s">
        <v>1282</v>
      </c>
      <c r="O148" s="43" t="s">
        <v>350</v>
      </c>
      <c r="P148" s="43" t="s">
        <v>257</v>
      </c>
      <c r="Q148" s="43" t="s">
        <v>1865</v>
      </c>
      <c r="R148" s="43" t="s">
        <v>1290</v>
      </c>
      <c r="S148" s="43" t="s">
        <v>349</v>
      </c>
      <c r="T148" s="43">
        <v>2</v>
      </c>
      <c r="U148" s="43" t="s">
        <v>350</v>
      </c>
      <c r="V148" s="43" t="s">
        <v>365</v>
      </c>
      <c r="W148" s="43" t="s">
        <v>323</v>
      </c>
      <c r="X148" s="43" t="s">
        <v>260</v>
      </c>
      <c r="Y148" s="43" t="s">
        <v>263</v>
      </c>
      <c r="Z148" s="43" t="s">
        <v>260</v>
      </c>
      <c r="AA148" s="43"/>
      <c r="AB148" s="43" t="s">
        <v>351</v>
      </c>
      <c r="AC148" s="43" t="s">
        <v>1854</v>
      </c>
      <c r="AD148" s="43" t="s">
        <v>1286</v>
      </c>
      <c r="AE148" s="43" t="s">
        <v>291</v>
      </c>
      <c r="AF148" s="43" t="s">
        <v>325</v>
      </c>
      <c r="AG148" s="43" t="s">
        <v>260</v>
      </c>
    </row>
    <row r="149" spans="1:33" ht="19.5" customHeight="1" x14ac:dyDescent="0.25">
      <c r="A149" s="21" t="s">
        <v>85</v>
      </c>
      <c r="B149" s="21" t="s">
        <v>86</v>
      </c>
      <c r="C149" s="21" t="s">
        <v>280</v>
      </c>
      <c r="D149" s="140" t="s">
        <v>4322</v>
      </c>
      <c r="E149" s="21" t="s">
        <v>384</v>
      </c>
      <c r="F149" s="21"/>
      <c r="G149" s="21" t="s">
        <v>1866</v>
      </c>
      <c r="H149" s="21" t="s">
        <v>1867</v>
      </c>
      <c r="I149" s="21" t="s">
        <v>213</v>
      </c>
      <c r="J149" s="41">
        <v>55788.41</v>
      </c>
      <c r="K149" s="41">
        <v>54672.641799999998</v>
      </c>
      <c r="L149" s="53">
        <v>0.02</v>
      </c>
      <c r="M149" s="21" t="s">
        <v>227</v>
      </c>
      <c r="N149" s="43" t="s">
        <v>1282</v>
      </c>
      <c r="O149" s="43" t="s">
        <v>350</v>
      </c>
      <c r="P149" s="43" t="s">
        <v>257</v>
      </c>
      <c r="Q149" s="43" t="s">
        <v>1865</v>
      </c>
      <c r="R149" s="43" t="s">
        <v>1290</v>
      </c>
      <c r="S149" s="43" t="s">
        <v>349</v>
      </c>
      <c r="T149" s="43">
        <v>2</v>
      </c>
      <c r="U149" s="43" t="s">
        <v>350</v>
      </c>
      <c r="V149" s="43" t="s">
        <v>365</v>
      </c>
      <c r="W149" s="43" t="s">
        <v>323</v>
      </c>
      <c r="X149" s="43" t="s">
        <v>260</v>
      </c>
      <c r="Y149" s="43" t="s">
        <v>263</v>
      </c>
      <c r="Z149" s="43" t="s">
        <v>260</v>
      </c>
      <c r="AA149" s="43"/>
      <c r="AB149" s="43" t="s">
        <v>351</v>
      </c>
      <c r="AC149" s="43" t="s">
        <v>1854</v>
      </c>
      <c r="AD149" s="43" t="s">
        <v>1286</v>
      </c>
      <c r="AE149" s="43" t="s">
        <v>291</v>
      </c>
      <c r="AF149" s="43" t="s">
        <v>325</v>
      </c>
      <c r="AG149" s="43" t="s">
        <v>260</v>
      </c>
    </row>
    <row r="150" spans="1:33" ht="19.5" customHeight="1" x14ac:dyDescent="0.35">
      <c r="A150" s="20" t="s">
        <v>179</v>
      </c>
      <c r="B150" s="21" t="s">
        <v>180</v>
      </c>
      <c r="C150" s="21" t="s">
        <v>280</v>
      </c>
      <c r="D150" s="140" t="s">
        <v>4322</v>
      </c>
      <c r="E150" s="60" t="s">
        <v>362</v>
      </c>
      <c r="F150" s="60" t="s">
        <v>362</v>
      </c>
      <c r="G150" s="21" t="s">
        <v>1868</v>
      </c>
      <c r="H150" s="21" t="s">
        <v>1868</v>
      </c>
      <c r="I150" s="53" t="s">
        <v>213</v>
      </c>
      <c r="J150" s="38">
        <v>47153.65</v>
      </c>
      <c r="K150" s="54">
        <f t="shared" ref="K150:K154" si="3">J150-(J150*L150)</f>
        <v>46682.113499999999</v>
      </c>
      <c r="L150" s="42">
        <v>0.01</v>
      </c>
      <c r="M150" s="43" t="s">
        <v>227</v>
      </c>
      <c r="N150" s="43" t="s">
        <v>257</v>
      </c>
      <c r="O150" s="43" t="s">
        <v>257</v>
      </c>
      <c r="P150" s="43" t="s">
        <v>257</v>
      </c>
      <c r="Q150" s="43">
        <v>62.5</v>
      </c>
      <c r="R150" s="43" t="s">
        <v>1588</v>
      </c>
      <c r="S150" s="43" t="s">
        <v>1485</v>
      </c>
      <c r="T150" s="43">
        <v>1</v>
      </c>
      <c r="U150" s="43" t="s">
        <v>1869</v>
      </c>
      <c r="V150" s="43">
        <v>14</v>
      </c>
      <c r="W150" s="43" t="s">
        <v>1486</v>
      </c>
      <c r="X150" s="43" t="s">
        <v>260</v>
      </c>
      <c r="Y150" s="43" t="s">
        <v>726</v>
      </c>
      <c r="Z150" s="43" t="s">
        <v>260</v>
      </c>
      <c r="AA150" s="43" t="s">
        <v>260</v>
      </c>
      <c r="AB150" s="61" t="s">
        <v>265</v>
      </c>
      <c r="AC150" s="43" t="s">
        <v>266</v>
      </c>
      <c r="AD150" s="43" t="s">
        <v>395</v>
      </c>
      <c r="AE150" s="43" t="s">
        <v>1549</v>
      </c>
      <c r="AF150" s="43" t="s">
        <v>1486</v>
      </c>
      <c r="AG150" s="43" t="s">
        <v>269</v>
      </c>
    </row>
    <row r="151" spans="1:33" ht="19.5" customHeight="1" x14ac:dyDescent="0.35">
      <c r="A151" s="20" t="s">
        <v>179</v>
      </c>
      <c r="B151" s="21" t="s">
        <v>180</v>
      </c>
      <c r="C151" s="21" t="s">
        <v>280</v>
      </c>
      <c r="D151" s="140" t="s">
        <v>4322</v>
      </c>
      <c r="E151" s="60" t="s">
        <v>366</v>
      </c>
      <c r="F151" s="60" t="s">
        <v>366</v>
      </c>
      <c r="G151" s="21" t="s">
        <v>1870</v>
      </c>
      <c r="H151" s="21" t="s">
        <v>1870</v>
      </c>
      <c r="I151" s="53" t="s">
        <v>213</v>
      </c>
      <c r="J151" s="38">
        <v>47153.65</v>
      </c>
      <c r="K151" s="54">
        <f t="shared" si="3"/>
        <v>46682.113499999999</v>
      </c>
      <c r="L151" s="42">
        <v>0.01</v>
      </c>
      <c r="M151" s="43" t="s">
        <v>227</v>
      </c>
      <c r="N151" s="43" t="s">
        <v>257</v>
      </c>
      <c r="O151" s="43" t="s">
        <v>257</v>
      </c>
      <c r="P151" s="43" t="s">
        <v>257</v>
      </c>
      <c r="Q151" s="43">
        <v>62.5</v>
      </c>
      <c r="R151" s="43" t="s">
        <v>1588</v>
      </c>
      <c r="S151" s="43" t="s">
        <v>1485</v>
      </c>
      <c r="T151" s="43">
        <v>2</v>
      </c>
      <c r="U151" s="43" t="s">
        <v>1284</v>
      </c>
      <c r="V151" s="43">
        <v>14</v>
      </c>
      <c r="W151" s="43" t="s">
        <v>1486</v>
      </c>
      <c r="X151" s="43" t="s">
        <v>260</v>
      </c>
      <c r="Y151" s="43" t="s">
        <v>726</v>
      </c>
      <c r="Z151" s="43" t="s">
        <v>260</v>
      </c>
      <c r="AA151" s="43" t="s">
        <v>260</v>
      </c>
      <c r="AB151" s="61" t="s">
        <v>265</v>
      </c>
      <c r="AC151" s="43" t="s">
        <v>266</v>
      </c>
      <c r="AD151" s="43" t="s">
        <v>395</v>
      </c>
      <c r="AE151" s="43" t="s">
        <v>1549</v>
      </c>
      <c r="AF151" s="43" t="s">
        <v>1486</v>
      </c>
      <c r="AG151" s="43" t="s">
        <v>269</v>
      </c>
    </row>
    <row r="152" spans="1:33" ht="19.5" customHeight="1" x14ac:dyDescent="0.35">
      <c r="A152" s="20" t="s">
        <v>179</v>
      </c>
      <c r="B152" s="21" t="s">
        <v>180</v>
      </c>
      <c r="C152" s="21" t="s">
        <v>280</v>
      </c>
      <c r="D152" s="140" t="s">
        <v>4322</v>
      </c>
      <c r="E152" s="60" t="s">
        <v>368</v>
      </c>
      <c r="F152" s="60" t="s">
        <v>368</v>
      </c>
      <c r="G152" s="21" t="s">
        <v>1871</v>
      </c>
      <c r="H152" s="21" t="s">
        <v>1871</v>
      </c>
      <c r="I152" s="53" t="s">
        <v>213</v>
      </c>
      <c r="J152" s="38">
        <v>47607.05</v>
      </c>
      <c r="K152" s="54">
        <f t="shared" si="3"/>
        <v>47130.979500000001</v>
      </c>
      <c r="L152" s="42">
        <v>0.01</v>
      </c>
      <c r="M152" s="43" t="s">
        <v>227</v>
      </c>
      <c r="N152" s="43" t="s">
        <v>257</v>
      </c>
      <c r="O152" s="43" t="s">
        <v>257</v>
      </c>
      <c r="P152" s="43" t="s">
        <v>257</v>
      </c>
      <c r="Q152" s="43">
        <v>80</v>
      </c>
      <c r="R152" s="43" t="s">
        <v>1588</v>
      </c>
      <c r="S152" s="43" t="s">
        <v>1485</v>
      </c>
      <c r="T152" s="43">
        <v>1</v>
      </c>
      <c r="U152" s="43" t="s">
        <v>1869</v>
      </c>
      <c r="V152" s="43">
        <v>14</v>
      </c>
      <c r="W152" s="43" t="s">
        <v>1486</v>
      </c>
      <c r="X152" s="43" t="s">
        <v>260</v>
      </c>
      <c r="Y152" s="43" t="s">
        <v>726</v>
      </c>
      <c r="Z152" s="43" t="s">
        <v>260</v>
      </c>
      <c r="AA152" s="43" t="s">
        <v>260</v>
      </c>
      <c r="AB152" s="61" t="s">
        <v>265</v>
      </c>
      <c r="AC152" s="43" t="s">
        <v>266</v>
      </c>
      <c r="AD152" s="43" t="s">
        <v>395</v>
      </c>
      <c r="AE152" s="43" t="s">
        <v>1549</v>
      </c>
      <c r="AF152" s="43" t="s">
        <v>1486</v>
      </c>
      <c r="AG152" s="43" t="s">
        <v>269</v>
      </c>
    </row>
    <row r="153" spans="1:33" ht="19.5" customHeight="1" x14ac:dyDescent="0.35">
      <c r="A153" s="20" t="s">
        <v>179</v>
      </c>
      <c r="B153" s="21" t="s">
        <v>180</v>
      </c>
      <c r="C153" s="21" t="s">
        <v>280</v>
      </c>
      <c r="D153" s="140" t="s">
        <v>4322</v>
      </c>
      <c r="E153" s="60" t="s">
        <v>382</v>
      </c>
      <c r="F153" s="60" t="s">
        <v>382</v>
      </c>
      <c r="G153" s="21" t="s">
        <v>1872</v>
      </c>
      <c r="H153" s="21" t="s">
        <v>1872</v>
      </c>
      <c r="I153" s="53" t="s">
        <v>213</v>
      </c>
      <c r="J153" s="38">
        <v>50100.76</v>
      </c>
      <c r="K153" s="54">
        <f t="shared" si="3"/>
        <v>49599.752400000005</v>
      </c>
      <c r="L153" s="42">
        <v>0.01</v>
      </c>
      <c r="M153" s="43" t="s">
        <v>227</v>
      </c>
      <c r="N153" s="43" t="s">
        <v>257</v>
      </c>
      <c r="O153" s="43" t="s">
        <v>257</v>
      </c>
      <c r="P153" s="43" t="s">
        <v>257</v>
      </c>
      <c r="Q153" s="43">
        <v>80</v>
      </c>
      <c r="R153" s="43" t="s">
        <v>1588</v>
      </c>
      <c r="S153" s="43" t="s">
        <v>1485</v>
      </c>
      <c r="T153" s="43">
        <v>2</v>
      </c>
      <c r="U153" s="43" t="s">
        <v>1284</v>
      </c>
      <c r="V153" s="43">
        <v>14</v>
      </c>
      <c r="W153" s="43" t="s">
        <v>1486</v>
      </c>
      <c r="X153" s="43" t="s">
        <v>260</v>
      </c>
      <c r="Y153" s="43" t="s">
        <v>726</v>
      </c>
      <c r="Z153" s="43" t="s">
        <v>260</v>
      </c>
      <c r="AA153" s="43" t="s">
        <v>260</v>
      </c>
      <c r="AB153" s="61" t="s">
        <v>265</v>
      </c>
      <c r="AC153" s="43" t="s">
        <v>266</v>
      </c>
      <c r="AD153" s="43" t="s">
        <v>395</v>
      </c>
      <c r="AE153" s="43" t="s">
        <v>1549</v>
      </c>
      <c r="AF153" s="43" t="s">
        <v>1486</v>
      </c>
      <c r="AG153" s="43" t="s">
        <v>269</v>
      </c>
    </row>
    <row r="154" spans="1:33" ht="19.5" customHeight="1" x14ac:dyDescent="0.35">
      <c r="A154" s="20" t="s">
        <v>179</v>
      </c>
      <c r="B154" s="21" t="s">
        <v>180</v>
      </c>
      <c r="C154" s="21" t="s">
        <v>280</v>
      </c>
      <c r="D154" s="140" t="s">
        <v>4322</v>
      </c>
      <c r="E154" s="60" t="s">
        <v>384</v>
      </c>
      <c r="F154" s="60" t="s">
        <v>384</v>
      </c>
      <c r="G154" s="21" t="s">
        <v>1873</v>
      </c>
      <c r="H154" s="21" t="s">
        <v>1873</v>
      </c>
      <c r="I154" s="53" t="s">
        <v>213</v>
      </c>
      <c r="J154" s="38">
        <v>50100.76</v>
      </c>
      <c r="K154" s="54">
        <f t="shared" si="3"/>
        <v>49599.752400000005</v>
      </c>
      <c r="L154" s="42">
        <v>0.01</v>
      </c>
      <c r="M154" s="43" t="s">
        <v>227</v>
      </c>
      <c r="N154" s="43" t="s">
        <v>257</v>
      </c>
      <c r="O154" s="43" t="s">
        <v>257</v>
      </c>
      <c r="P154" s="43" t="s">
        <v>257</v>
      </c>
      <c r="Q154" s="43">
        <v>80</v>
      </c>
      <c r="R154" s="43" t="s">
        <v>1588</v>
      </c>
      <c r="S154" s="43" t="s">
        <v>1485</v>
      </c>
      <c r="T154" s="43">
        <v>2</v>
      </c>
      <c r="U154" s="43" t="s">
        <v>1874</v>
      </c>
      <c r="V154" s="43">
        <v>14</v>
      </c>
      <c r="W154" s="43" t="s">
        <v>1486</v>
      </c>
      <c r="X154" s="43" t="s">
        <v>260</v>
      </c>
      <c r="Y154" s="43" t="s">
        <v>726</v>
      </c>
      <c r="Z154" s="43" t="s">
        <v>260</v>
      </c>
      <c r="AA154" s="43" t="s">
        <v>260</v>
      </c>
      <c r="AB154" s="61" t="s">
        <v>265</v>
      </c>
      <c r="AC154" s="43" t="s">
        <v>266</v>
      </c>
      <c r="AD154" s="43" t="s">
        <v>395</v>
      </c>
      <c r="AE154" s="43" t="s">
        <v>1549</v>
      </c>
      <c r="AF154" s="43" t="s">
        <v>1486</v>
      </c>
      <c r="AG154" s="43" t="s">
        <v>269</v>
      </c>
    </row>
    <row r="155" spans="1:33" ht="19.5" customHeight="1" x14ac:dyDescent="0.25">
      <c r="A155" s="68" t="s">
        <v>74</v>
      </c>
      <c r="B155" s="29" t="s">
        <v>75</v>
      </c>
      <c r="C155" s="29" t="s">
        <v>280</v>
      </c>
      <c r="D155" s="140" t="s">
        <v>4322</v>
      </c>
      <c r="E155" s="29" t="s">
        <v>4292</v>
      </c>
      <c r="F155" s="29" t="s">
        <v>4293</v>
      </c>
      <c r="G155" s="29" t="s">
        <v>4159</v>
      </c>
      <c r="H155" s="29" t="s">
        <v>4294</v>
      </c>
      <c r="I155" s="29" t="s">
        <v>213</v>
      </c>
      <c r="J155" s="50">
        <v>37323.93</v>
      </c>
      <c r="K155" s="50">
        <v>36204.21</v>
      </c>
      <c r="L155" s="51">
        <v>0.03</v>
      </c>
      <c r="M155" s="45" t="s">
        <v>227</v>
      </c>
      <c r="N155" s="36" t="s">
        <v>4161</v>
      </c>
      <c r="O155" s="36" t="s">
        <v>4162</v>
      </c>
      <c r="P155" s="36" t="s">
        <v>257</v>
      </c>
      <c r="Q155" s="36" t="s">
        <v>347</v>
      </c>
      <c r="R155" s="36" t="s">
        <v>348</v>
      </c>
      <c r="S155" s="114" t="s">
        <v>349</v>
      </c>
      <c r="T155" s="36" t="s">
        <v>227</v>
      </c>
      <c r="U155" s="37" t="s">
        <v>4296</v>
      </c>
      <c r="V155" s="36">
        <v>14</v>
      </c>
      <c r="W155" s="36" t="s">
        <v>435</v>
      </c>
      <c r="X155" s="36" t="s">
        <v>260</v>
      </c>
      <c r="Y155" s="36" t="s">
        <v>263</v>
      </c>
      <c r="Z155" s="36" t="s">
        <v>260</v>
      </c>
      <c r="AA155" s="36" t="s">
        <v>4297</v>
      </c>
      <c r="AB155" s="36" t="s">
        <v>351</v>
      </c>
      <c r="AC155" s="36" t="s">
        <v>352</v>
      </c>
      <c r="AD155" s="36" t="s">
        <v>4298</v>
      </c>
      <c r="AE155" s="36" t="s">
        <v>291</v>
      </c>
      <c r="AF155" s="36" t="s">
        <v>325</v>
      </c>
      <c r="AG155" s="36" t="s">
        <v>260</v>
      </c>
    </row>
    <row r="156" spans="1:33" ht="19.5" customHeight="1" x14ac:dyDescent="0.25">
      <c r="A156" s="68" t="s">
        <v>74</v>
      </c>
      <c r="B156" s="29" t="s">
        <v>75</v>
      </c>
      <c r="C156" s="29" t="s">
        <v>280</v>
      </c>
      <c r="D156" s="140" t="s">
        <v>4322</v>
      </c>
      <c r="E156" s="29" t="s">
        <v>4299</v>
      </c>
      <c r="F156" s="29" t="s">
        <v>4300</v>
      </c>
      <c r="G156" s="29" t="s">
        <v>4159</v>
      </c>
      <c r="H156" s="29" t="s">
        <v>4301</v>
      </c>
      <c r="I156" s="29" t="s">
        <v>213</v>
      </c>
      <c r="J156" s="50">
        <v>56282.12</v>
      </c>
      <c r="K156" s="50">
        <v>54593.65</v>
      </c>
      <c r="L156" s="51">
        <v>0.03</v>
      </c>
      <c r="M156" s="45" t="s">
        <v>227</v>
      </c>
      <c r="N156" s="36" t="s">
        <v>4161</v>
      </c>
      <c r="O156" s="36" t="s">
        <v>4162</v>
      </c>
      <c r="P156" s="36" t="s">
        <v>257</v>
      </c>
      <c r="Q156" s="36" t="s">
        <v>347</v>
      </c>
      <c r="R156" s="36" t="s">
        <v>348</v>
      </c>
      <c r="S156" s="114" t="s">
        <v>349</v>
      </c>
      <c r="T156" s="36" t="s">
        <v>227</v>
      </c>
      <c r="U156" s="37" t="s">
        <v>4296</v>
      </c>
      <c r="V156" s="36">
        <v>14</v>
      </c>
      <c r="W156" s="36" t="s">
        <v>435</v>
      </c>
      <c r="X156" s="36" t="s">
        <v>260</v>
      </c>
      <c r="Y156" s="36" t="s">
        <v>263</v>
      </c>
      <c r="Z156" s="36" t="s">
        <v>260</v>
      </c>
      <c r="AA156" s="36" t="s">
        <v>4297</v>
      </c>
      <c r="AB156" s="36" t="s">
        <v>351</v>
      </c>
      <c r="AC156" s="36" t="s">
        <v>352</v>
      </c>
      <c r="AD156" s="36" t="s">
        <v>4298</v>
      </c>
      <c r="AE156" s="36" t="s">
        <v>291</v>
      </c>
      <c r="AF156" s="36" t="s">
        <v>325</v>
      </c>
      <c r="AG156" s="36" t="s">
        <v>260</v>
      </c>
    </row>
    <row r="157" spans="1:33" ht="19.5" customHeight="1" x14ac:dyDescent="0.25">
      <c r="A157" s="68" t="s">
        <v>74</v>
      </c>
      <c r="B157" s="29" t="s">
        <v>75</v>
      </c>
      <c r="C157" s="29" t="s">
        <v>280</v>
      </c>
      <c r="D157" s="140" t="s">
        <v>4322</v>
      </c>
      <c r="E157" s="29" t="s">
        <v>4302</v>
      </c>
      <c r="F157" s="29" t="s">
        <v>4303</v>
      </c>
      <c r="G157" s="29" t="s">
        <v>4159</v>
      </c>
      <c r="H157" s="29" t="s">
        <v>4304</v>
      </c>
      <c r="I157" s="29" t="s">
        <v>213</v>
      </c>
      <c r="J157" s="50">
        <v>74647.86</v>
      </c>
      <c r="K157" s="50">
        <v>72408.42</v>
      </c>
      <c r="L157" s="51">
        <v>0.03</v>
      </c>
      <c r="M157" s="45" t="s">
        <v>227</v>
      </c>
      <c r="N157" s="36" t="s">
        <v>4161</v>
      </c>
      <c r="O157" s="36" t="s">
        <v>4162</v>
      </c>
      <c r="P157" s="36" t="s">
        <v>257</v>
      </c>
      <c r="Q157" s="36" t="s">
        <v>347</v>
      </c>
      <c r="R157" s="36" t="s">
        <v>348</v>
      </c>
      <c r="S157" s="114" t="s">
        <v>349</v>
      </c>
      <c r="T157" s="36" t="s">
        <v>227</v>
      </c>
      <c r="U157" s="37" t="s">
        <v>4296</v>
      </c>
      <c r="V157" s="36">
        <v>14</v>
      </c>
      <c r="W157" s="36" t="s">
        <v>435</v>
      </c>
      <c r="X157" s="36" t="s">
        <v>260</v>
      </c>
      <c r="Y157" s="36" t="s">
        <v>263</v>
      </c>
      <c r="Z157" s="36" t="s">
        <v>260</v>
      </c>
      <c r="AA157" s="36" t="s">
        <v>4297</v>
      </c>
      <c r="AB157" s="36" t="s">
        <v>351</v>
      </c>
      <c r="AC157" s="36" t="s">
        <v>352</v>
      </c>
      <c r="AD157" s="36" t="s">
        <v>4298</v>
      </c>
      <c r="AE157" s="36" t="s">
        <v>291</v>
      </c>
      <c r="AF157" s="36" t="s">
        <v>325</v>
      </c>
      <c r="AG157" s="36" t="s">
        <v>260</v>
      </c>
    </row>
    <row r="158" spans="1:33" ht="19.5" customHeight="1" x14ac:dyDescent="0.25">
      <c r="A158" s="94" t="s">
        <v>74</v>
      </c>
      <c r="B158" s="95" t="s">
        <v>75</v>
      </c>
      <c r="C158" s="95" t="s">
        <v>280</v>
      </c>
      <c r="D158" s="140" t="s">
        <v>4322</v>
      </c>
      <c r="E158" s="95" t="s">
        <v>4305</v>
      </c>
      <c r="F158" s="95" t="s">
        <v>4306</v>
      </c>
      <c r="G158" s="95" t="s">
        <v>4159</v>
      </c>
      <c r="H158" s="95" t="s">
        <v>4307</v>
      </c>
      <c r="I158" s="95" t="s">
        <v>213</v>
      </c>
      <c r="J158" s="96">
        <v>112564.23</v>
      </c>
      <c r="K158" s="96">
        <v>109187.3</v>
      </c>
      <c r="L158" s="115">
        <v>0.03</v>
      </c>
      <c r="M158" s="45" t="s">
        <v>227</v>
      </c>
      <c r="N158" s="113" t="s">
        <v>4161</v>
      </c>
      <c r="O158" s="113" t="s">
        <v>4162</v>
      </c>
      <c r="P158" s="113" t="s">
        <v>257</v>
      </c>
      <c r="Q158" s="113" t="s">
        <v>347</v>
      </c>
      <c r="R158" s="113" t="s">
        <v>348</v>
      </c>
      <c r="S158" s="116" t="s">
        <v>349</v>
      </c>
      <c r="T158" s="36" t="s">
        <v>227</v>
      </c>
      <c r="U158" s="117" t="s">
        <v>4296</v>
      </c>
      <c r="V158" s="113">
        <v>14</v>
      </c>
      <c r="W158" s="113" t="s">
        <v>435</v>
      </c>
      <c r="X158" s="113" t="s">
        <v>260</v>
      </c>
      <c r="Y158" s="113" t="s">
        <v>263</v>
      </c>
      <c r="Z158" s="113" t="s">
        <v>260</v>
      </c>
      <c r="AA158" s="113" t="s">
        <v>4297</v>
      </c>
      <c r="AB158" s="113" t="s">
        <v>351</v>
      </c>
      <c r="AC158" s="113" t="s">
        <v>352</v>
      </c>
      <c r="AD158" s="113" t="s">
        <v>4298</v>
      </c>
      <c r="AE158" s="113" t="s">
        <v>291</v>
      </c>
      <c r="AF158" s="113" t="s">
        <v>325</v>
      </c>
      <c r="AG158" s="113" t="s">
        <v>260</v>
      </c>
    </row>
    <row r="159" spans="1:33" ht="19.5" customHeight="1" x14ac:dyDescent="0.25">
      <c r="A159" s="146" t="s">
        <v>85</v>
      </c>
      <c r="B159" s="146" t="s">
        <v>86</v>
      </c>
      <c r="C159" s="146" t="s">
        <v>280</v>
      </c>
      <c r="D159" s="140" t="s">
        <v>4322</v>
      </c>
      <c r="E159" s="146" t="s">
        <v>4421</v>
      </c>
      <c r="F159" s="199" t="s">
        <v>227</v>
      </c>
      <c r="G159" s="146" t="s">
        <v>4422</v>
      </c>
      <c r="H159" s="146" t="s">
        <v>4423</v>
      </c>
      <c r="I159" s="146" t="s">
        <v>213</v>
      </c>
      <c r="J159" s="147">
        <v>35406.39</v>
      </c>
      <c r="K159" s="147">
        <v>35406.39</v>
      </c>
      <c r="L159" s="200">
        <v>0</v>
      </c>
      <c r="M159" s="146" t="s">
        <v>227</v>
      </c>
      <c r="N159" s="148" t="s">
        <v>1282</v>
      </c>
      <c r="O159" s="148" t="s">
        <v>350</v>
      </c>
      <c r="P159" s="148" t="s">
        <v>257</v>
      </c>
      <c r="Q159" s="148" t="s">
        <v>4424</v>
      </c>
      <c r="R159" s="148" t="s">
        <v>4425</v>
      </c>
      <c r="S159" s="148" t="s">
        <v>349</v>
      </c>
      <c r="T159" s="148">
        <v>2</v>
      </c>
      <c r="U159" s="148" t="s">
        <v>350</v>
      </c>
      <c r="V159" s="148" t="s">
        <v>365</v>
      </c>
      <c r="W159" s="148" t="s">
        <v>323</v>
      </c>
      <c r="X159" s="148" t="s">
        <v>260</v>
      </c>
      <c r="Y159" s="148" t="s">
        <v>263</v>
      </c>
      <c r="Z159" s="148" t="s">
        <v>260</v>
      </c>
      <c r="AA159" s="148"/>
      <c r="AB159" s="148" t="s">
        <v>351</v>
      </c>
      <c r="AC159" s="148" t="s">
        <v>1854</v>
      </c>
      <c r="AD159" s="148" t="s">
        <v>1286</v>
      </c>
      <c r="AE159" s="148" t="s">
        <v>4333</v>
      </c>
      <c r="AF159" s="148" t="s">
        <v>325</v>
      </c>
      <c r="AG159" s="148" t="s">
        <v>260</v>
      </c>
    </row>
    <row r="160" spans="1:33" ht="19.5" customHeight="1" x14ac:dyDescent="0.25">
      <c r="A160" s="146" t="s">
        <v>85</v>
      </c>
      <c r="B160" s="146" t="s">
        <v>86</v>
      </c>
      <c r="C160" s="146" t="s">
        <v>280</v>
      </c>
      <c r="D160" s="140" t="s">
        <v>4322</v>
      </c>
      <c r="E160" s="146" t="s">
        <v>4426</v>
      </c>
      <c r="F160" s="199" t="s">
        <v>227</v>
      </c>
      <c r="G160" s="146" t="s">
        <v>4422</v>
      </c>
      <c r="H160" s="146" t="s">
        <v>4427</v>
      </c>
      <c r="I160" s="146" t="s">
        <v>213</v>
      </c>
      <c r="J160" s="147">
        <v>35072.639999999999</v>
      </c>
      <c r="K160" s="147">
        <v>35072.639999999999</v>
      </c>
      <c r="L160" s="200">
        <v>0</v>
      </c>
      <c r="M160" s="146" t="s">
        <v>227</v>
      </c>
      <c r="N160" s="148" t="s">
        <v>1282</v>
      </c>
      <c r="O160" s="148" t="s">
        <v>350</v>
      </c>
      <c r="P160" s="148" t="s">
        <v>257</v>
      </c>
      <c r="Q160" s="148" t="s">
        <v>4424</v>
      </c>
      <c r="R160" s="148" t="s">
        <v>4425</v>
      </c>
      <c r="S160" s="148" t="s">
        <v>349</v>
      </c>
      <c r="T160" s="148">
        <v>2</v>
      </c>
      <c r="U160" s="148" t="s">
        <v>350</v>
      </c>
      <c r="V160" s="148" t="s">
        <v>365</v>
      </c>
      <c r="W160" s="148" t="s">
        <v>323</v>
      </c>
      <c r="X160" s="148" t="s">
        <v>260</v>
      </c>
      <c r="Y160" s="148" t="s">
        <v>263</v>
      </c>
      <c r="Z160" s="148" t="s">
        <v>260</v>
      </c>
      <c r="AA160" s="148"/>
      <c r="AB160" s="148" t="s">
        <v>351</v>
      </c>
      <c r="AC160" s="148" t="s">
        <v>1854</v>
      </c>
      <c r="AD160" s="148" t="s">
        <v>1286</v>
      </c>
      <c r="AE160" s="148" t="s">
        <v>4333</v>
      </c>
      <c r="AF160" s="148" t="s">
        <v>325</v>
      </c>
      <c r="AG160" s="148" t="s">
        <v>260</v>
      </c>
    </row>
    <row r="161" spans="1:33" ht="19.5" customHeight="1" x14ac:dyDescent="0.25">
      <c r="A161" s="146" t="s">
        <v>85</v>
      </c>
      <c r="B161" s="146" t="s">
        <v>86</v>
      </c>
      <c r="C161" s="146" t="s">
        <v>280</v>
      </c>
      <c r="D161" s="140" t="s">
        <v>4322</v>
      </c>
      <c r="E161" s="146" t="s">
        <v>4428</v>
      </c>
      <c r="F161" s="199" t="s">
        <v>227</v>
      </c>
      <c r="G161" s="146" t="s">
        <v>4422</v>
      </c>
      <c r="H161" s="146" t="s">
        <v>4429</v>
      </c>
      <c r="I161" s="146" t="s">
        <v>213</v>
      </c>
      <c r="J161" s="147">
        <v>51403.35</v>
      </c>
      <c r="K161" s="147">
        <v>51403.35</v>
      </c>
      <c r="L161" s="200">
        <v>0</v>
      </c>
      <c r="M161" s="146" t="s">
        <v>227</v>
      </c>
      <c r="N161" s="148" t="s">
        <v>1282</v>
      </c>
      <c r="O161" s="148" t="s">
        <v>350</v>
      </c>
      <c r="P161" s="148" t="s">
        <v>257</v>
      </c>
      <c r="Q161" s="148" t="s">
        <v>4424</v>
      </c>
      <c r="R161" s="148" t="s">
        <v>4425</v>
      </c>
      <c r="S161" s="148" t="s">
        <v>349</v>
      </c>
      <c r="T161" s="148">
        <v>2</v>
      </c>
      <c r="U161" s="148" t="s">
        <v>350</v>
      </c>
      <c r="V161" s="148" t="s">
        <v>365</v>
      </c>
      <c r="W161" s="148" t="s">
        <v>323</v>
      </c>
      <c r="X161" s="148" t="s">
        <v>260</v>
      </c>
      <c r="Y161" s="148" t="s">
        <v>263</v>
      </c>
      <c r="Z161" s="148" t="s">
        <v>260</v>
      </c>
      <c r="AA161" s="148"/>
      <c r="AB161" s="148" t="s">
        <v>351</v>
      </c>
      <c r="AC161" s="148" t="s">
        <v>1854</v>
      </c>
      <c r="AD161" s="148" t="s">
        <v>1286</v>
      </c>
      <c r="AE161" s="148" t="s">
        <v>4333</v>
      </c>
      <c r="AF161" s="148" t="s">
        <v>325</v>
      </c>
      <c r="AG161" s="148" t="s">
        <v>260</v>
      </c>
    </row>
    <row r="162" spans="1:33" ht="19.5" customHeight="1" x14ac:dyDescent="0.25">
      <c r="A162" s="146" t="s">
        <v>85</v>
      </c>
      <c r="B162" s="146" t="s">
        <v>86</v>
      </c>
      <c r="C162" s="146" t="s">
        <v>280</v>
      </c>
      <c r="D162" s="140" t="s">
        <v>4322</v>
      </c>
      <c r="E162" s="146" t="s">
        <v>2374</v>
      </c>
      <c r="F162" s="199" t="s">
        <v>227</v>
      </c>
      <c r="G162" s="146" t="s">
        <v>4430</v>
      </c>
      <c r="H162" s="146" t="s">
        <v>4431</v>
      </c>
      <c r="I162" s="146" t="s">
        <v>213</v>
      </c>
      <c r="J162" s="147">
        <v>45909.42</v>
      </c>
      <c r="K162" s="147">
        <v>45909.42</v>
      </c>
      <c r="L162" s="200">
        <v>0</v>
      </c>
      <c r="M162" s="146" t="s">
        <v>227</v>
      </c>
      <c r="N162" s="148" t="s">
        <v>1282</v>
      </c>
      <c r="O162" s="148" t="s">
        <v>227</v>
      </c>
      <c r="P162" s="148" t="s">
        <v>257</v>
      </c>
      <c r="Q162" s="148">
        <v>200</v>
      </c>
      <c r="R162" s="148" t="s">
        <v>4425</v>
      </c>
      <c r="S162" s="148" t="s">
        <v>349</v>
      </c>
      <c r="T162" s="148">
        <v>0</v>
      </c>
      <c r="U162" s="148" t="s">
        <v>350</v>
      </c>
      <c r="V162" s="148" t="s">
        <v>365</v>
      </c>
      <c r="W162" s="148" t="s">
        <v>323</v>
      </c>
      <c r="X162" s="148" t="s">
        <v>260</v>
      </c>
      <c r="Y162" s="148" t="s">
        <v>263</v>
      </c>
      <c r="Z162" s="148" t="s">
        <v>260</v>
      </c>
      <c r="AA162" s="148"/>
      <c r="AB162" s="148" t="s">
        <v>351</v>
      </c>
      <c r="AC162" s="148" t="s">
        <v>1854</v>
      </c>
      <c r="AD162" s="148" t="s">
        <v>1286</v>
      </c>
      <c r="AE162" s="148" t="s">
        <v>4333</v>
      </c>
      <c r="AF162" s="148" t="s">
        <v>325</v>
      </c>
      <c r="AG162" s="148" t="s">
        <v>260</v>
      </c>
    </row>
    <row r="163" spans="1:33" ht="19.5" customHeight="1" x14ac:dyDescent="0.25">
      <c r="A163" s="146" t="s">
        <v>85</v>
      </c>
      <c r="B163" s="146" t="s">
        <v>86</v>
      </c>
      <c r="C163" s="146" t="s">
        <v>280</v>
      </c>
      <c r="D163" s="140" t="s">
        <v>4322</v>
      </c>
      <c r="E163" s="146" t="s">
        <v>2383</v>
      </c>
      <c r="F163" s="199" t="s">
        <v>227</v>
      </c>
      <c r="G163" s="146" t="s">
        <v>4432</v>
      </c>
      <c r="H163" s="146" t="s">
        <v>4433</v>
      </c>
      <c r="I163" s="146" t="s">
        <v>213</v>
      </c>
      <c r="J163" s="147">
        <v>45909.42</v>
      </c>
      <c r="K163" s="147">
        <v>45909.42</v>
      </c>
      <c r="L163" s="200">
        <v>0</v>
      </c>
      <c r="M163" s="146" t="s">
        <v>227</v>
      </c>
      <c r="N163" s="148" t="s">
        <v>1282</v>
      </c>
      <c r="O163" s="148" t="s">
        <v>227</v>
      </c>
      <c r="P163" s="148" t="s">
        <v>257</v>
      </c>
      <c r="Q163" s="148">
        <v>200</v>
      </c>
      <c r="R163" s="148" t="s">
        <v>4425</v>
      </c>
      <c r="S163" s="148" t="s">
        <v>349</v>
      </c>
      <c r="T163" s="148">
        <v>0</v>
      </c>
      <c r="U163" s="148" t="s">
        <v>350</v>
      </c>
      <c r="V163" s="148" t="s">
        <v>365</v>
      </c>
      <c r="W163" s="148" t="s">
        <v>323</v>
      </c>
      <c r="X163" s="148" t="s">
        <v>260</v>
      </c>
      <c r="Y163" s="148" t="s">
        <v>263</v>
      </c>
      <c r="Z163" s="148" t="s">
        <v>260</v>
      </c>
      <c r="AA163" s="148"/>
      <c r="AB163" s="148" t="s">
        <v>351</v>
      </c>
      <c r="AC163" s="148" t="s">
        <v>1854</v>
      </c>
      <c r="AD163" s="148" t="s">
        <v>1286</v>
      </c>
      <c r="AE163" s="148" t="s">
        <v>4333</v>
      </c>
      <c r="AF163" s="148" t="s">
        <v>325</v>
      </c>
      <c r="AG163" s="148" t="s">
        <v>260</v>
      </c>
    </row>
    <row r="164" spans="1:33" ht="19.5" customHeight="1" x14ac:dyDescent="0.25">
      <c r="A164" s="146" t="s">
        <v>85</v>
      </c>
      <c r="B164" s="146" t="s">
        <v>86</v>
      </c>
      <c r="C164" s="146" t="s">
        <v>280</v>
      </c>
      <c r="D164" s="140" t="s">
        <v>4322</v>
      </c>
      <c r="E164" s="146" t="s">
        <v>1556</v>
      </c>
      <c r="F164" s="199" t="s">
        <v>227</v>
      </c>
      <c r="G164" s="146" t="s">
        <v>4434</v>
      </c>
      <c r="H164" s="146" t="s">
        <v>4435</v>
      </c>
      <c r="I164" s="146" t="s">
        <v>213</v>
      </c>
      <c r="J164" s="147">
        <v>45909.42</v>
      </c>
      <c r="K164" s="147">
        <v>45909.42</v>
      </c>
      <c r="L164" s="200">
        <v>0</v>
      </c>
      <c r="M164" s="146" t="s">
        <v>227</v>
      </c>
      <c r="N164" s="148" t="s">
        <v>1282</v>
      </c>
      <c r="O164" s="148" t="s">
        <v>227</v>
      </c>
      <c r="P164" s="148" t="s">
        <v>257</v>
      </c>
      <c r="Q164" s="148">
        <v>200</v>
      </c>
      <c r="R164" s="148" t="s">
        <v>4425</v>
      </c>
      <c r="S164" s="148" t="s">
        <v>349</v>
      </c>
      <c r="T164" s="148">
        <v>0</v>
      </c>
      <c r="U164" s="148" t="s">
        <v>350</v>
      </c>
      <c r="V164" s="148" t="s">
        <v>365</v>
      </c>
      <c r="W164" s="148" t="s">
        <v>323</v>
      </c>
      <c r="X164" s="148" t="s">
        <v>260</v>
      </c>
      <c r="Y164" s="148" t="s">
        <v>263</v>
      </c>
      <c r="Z164" s="148" t="s">
        <v>260</v>
      </c>
      <c r="AA164" s="148"/>
      <c r="AB164" s="148" t="s">
        <v>351</v>
      </c>
      <c r="AC164" s="148" t="s">
        <v>1854</v>
      </c>
      <c r="AD164" s="148" t="s">
        <v>1286</v>
      </c>
      <c r="AE164" s="148" t="s">
        <v>4333</v>
      </c>
      <c r="AF164" s="148" t="s">
        <v>325</v>
      </c>
      <c r="AG164" s="148" t="s">
        <v>260</v>
      </c>
    </row>
    <row r="165" spans="1:33" ht="19.5" customHeight="1" x14ac:dyDescent="0.25">
      <c r="A165" s="146" t="s">
        <v>85</v>
      </c>
      <c r="B165" s="146" t="s">
        <v>86</v>
      </c>
      <c r="C165" s="146" t="s">
        <v>280</v>
      </c>
      <c r="D165" s="140" t="s">
        <v>4322</v>
      </c>
      <c r="E165" s="146" t="s">
        <v>1582</v>
      </c>
      <c r="F165" s="199" t="s">
        <v>227</v>
      </c>
      <c r="G165" s="146" t="s">
        <v>4436</v>
      </c>
      <c r="H165" s="146" t="s">
        <v>2352</v>
      </c>
      <c r="I165" s="146" t="s">
        <v>213</v>
      </c>
      <c r="J165" s="147">
        <v>12342.57</v>
      </c>
      <c r="K165" s="147">
        <v>12342.57</v>
      </c>
      <c r="L165" s="200">
        <v>0</v>
      </c>
      <c r="M165" s="146" t="s">
        <v>227</v>
      </c>
      <c r="N165" s="148" t="s">
        <v>1282</v>
      </c>
      <c r="O165" s="148" t="s">
        <v>227</v>
      </c>
      <c r="P165" s="148" t="s">
        <v>257</v>
      </c>
      <c r="Q165" s="148" t="s">
        <v>4437</v>
      </c>
      <c r="R165" s="148" t="s">
        <v>4425</v>
      </c>
      <c r="S165" s="148" t="s">
        <v>349</v>
      </c>
      <c r="T165" s="148">
        <v>0</v>
      </c>
      <c r="U165" s="148" t="s">
        <v>350</v>
      </c>
      <c r="V165" s="148" t="s">
        <v>365</v>
      </c>
      <c r="W165" s="148" t="s">
        <v>323</v>
      </c>
      <c r="X165" s="148" t="s">
        <v>260</v>
      </c>
      <c r="Y165" s="148" t="s">
        <v>263</v>
      </c>
      <c r="Z165" s="148" t="s">
        <v>260</v>
      </c>
      <c r="AA165" s="148"/>
      <c r="AB165" s="148" t="s">
        <v>351</v>
      </c>
      <c r="AC165" s="148" t="s">
        <v>1854</v>
      </c>
      <c r="AD165" s="148" t="s">
        <v>1286</v>
      </c>
      <c r="AE165" s="148" t="s">
        <v>4333</v>
      </c>
      <c r="AF165" s="148" t="s">
        <v>325</v>
      </c>
      <c r="AG165" s="148" t="s">
        <v>260</v>
      </c>
    </row>
    <row r="166" spans="1:33" ht="19.5" customHeight="1" x14ac:dyDescent="0.25">
      <c r="A166" s="146" t="s">
        <v>85</v>
      </c>
      <c r="B166" s="146" t="s">
        <v>86</v>
      </c>
      <c r="C166" s="146" t="s">
        <v>280</v>
      </c>
      <c r="D166" s="140" t="s">
        <v>4322</v>
      </c>
      <c r="E166" s="146" t="s">
        <v>4438</v>
      </c>
      <c r="F166" s="199" t="s">
        <v>227</v>
      </c>
      <c r="G166" s="146" t="s">
        <v>4439</v>
      </c>
      <c r="H166" s="146" t="s">
        <v>4440</v>
      </c>
      <c r="I166" s="146" t="s">
        <v>213</v>
      </c>
      <c r="J166" s="147">
        <v>56542.79</v>
      </c>
      <c r="K166" s="147">
        <v>56542.79</v>
      </c>
      <c r="L166" s="200">
        <v>0</v>
      </c>
      <c r="M166" s="146" t="s">
        <v>227</v>
      </c>
      <c r="N166" s="148" t="s">
        <v>1282</v>
      </c>
      <c r="O166" s="148" t="s">
        <v>227</v>
      </c>
      <c r="P166" s="148" t="s">
        <v>257</v>
      </c>
      <c r="Q166" s="148">
        <v>200</v>
      </c>
      <c r="R166" s="148" t="s">
        <v>4425</v>
      </c>
      <c r="S166" s="148" t="s">
        <v>349</v>
      </c>
      <c r="T166" s="148">
        <v>2</v>
      </c>
      <c r="U166" s="148" t="s">
        <v>350</v>
      </c>
      <c r="V166" s="148" t="s">
        <v>365</v>
      </c>
      <c r="W166" s="148" t="s">
        <v>323</v>
      </c>
      <c r="X166" s="148" t="s">
        <v>260</v>
      </c>
      <c r="Y166" s="148" t="s">
        <v>263</v>
      </c>
      <c r="Z166" s="148" t="s">
        <v>260</v>
      </c>
      <c r="AA166" s="148"/>
      <c r="AB166" s="148" t="s">
        <v>351</v>
      </c>
      <c r="AC166" s="148" t="s">
        <v>1854</v>
      </c>
      <c r="AD166" s="148" t="s">
        <v>1286</v>
      </c>
      <c r="AE166" s="148" t="s">
        <v>4333</v>
      </c>
      <c r="AF166" s="148" t="s">
        <v>325</v>
      </c>
      <c r="AG166" s="148" t="s">
        <v>260</v>
      </c>
    </row>
    <row r="167" spans="1:33" ht="19.5" customHeight="1" x14ac:dyDescent="0.25">
      <c r="A167" s="146" t="s">
        <v>85</v>
      </c>
      <c r="B167" s="146" t="s">
        <v>86</v>
      </c>
      <c r="C167" s="146" t="s">
        <v>280</v>
      </c>
      <c r="D167" s="140" t="s">
        <v>4322</v>
      </c>
      <c r="E167" s="146" t="s">
        <v>4441</v>
      </c>
      <c r="F167" s="199" t="s">
        <v>227</v>
      </c>
      <c r="G167" s="146" t="s">
        <v>4442</v>
      </c>
      <c r="H167" s="146" t="s">
        <v>4443</v>
      </c>
      <c r="I167" s="146" t="s">
        <v>213</v>
      </c>
      <c r="J167" s="147">
        <v>51581.08</v>
      </c>
      <c r="K167" s="147">
        <v>51581.08</v>
      </c>
      <c r="L167" s="200">
        <v>0</v>
      </c>
      <c r="M167" s="146" t="s">
        <v>227</v>
      </c>
      <c r="N167" s="148" t="s">
        <v>1282</v>
      </c>
      <c r="O167" s="148" t="s">
        <v>227</v>
      </c>
      <c r="P167" s="148" t="s">
        <v>257</v>
      </c>
      <c r="Q167" s="148">
        <v>200</v>
      </c>
      <c r="R167" s="148" t="s">
        <v>4425</v>
      </c>
      <c r="S167" s="148" t="s">
        <v>349</v>
      </c>
      <c r="T167" s="148">
        <v>0</v>
      </c>
      <c r="U167" s="148" t="s">
        <v>350</v>
      </c>
      <c r="V167" s="148" t="s">
        <v>365</v>
      </c>
      <c r="W167" s="148" t="s">
        <v>323</v>
      </c>
      <c r="X167" s="148" t="s">
        <v>260</v>
      </c>
      <c r="Y167" s="148" t="s">
        <v>263</v>
      </c>
      <c r="Z167" s="148" t="s">
        <v>260</v>
      </c>
      <c r="AA167" s="148"/>
      <c r="AB167" s="148" t="s">
        <v>351</v>
      </c>
      <c r="AC167" s="148" t="s">
        <v>1854</v>
      </c>
      <c r="AD167" s="148" t="s">
        <v>1286</v>
      </c>
      <c r="AE167" s="148" t="s">
        <v>4333</v>
      </c>
      <c r="AF167" s="148" t="s">
        <v>325</v>
      </c>
      <c r="AG167" s="148" t="s">
        <v>260</v>
      </c>
    </row>
    <row r="168" spans="1:33" ht="19.5" customHeight="1" x14ac:dyDescent="0.25">
      <c r="A168" s="146" t="s">
        <v>85</v>
      </c>
      <c r="B168" s="146" t="s">
        <v>86</v>
      </c>
      <c r="C168" s="146" t="s">
        <v>280</v>
      </c>
      <c r="D168" s="140" t="s">
        <v>4322</v>
      </c>
      <c r="E168" s="146" t="s">
        <v>2386</v>
      </c>
      <c r="F168" s="199" t="s">
        <v>227</v>
      </c>
      <c r="G168" s="146" t="s">
        <v>4444</v>
      </c>
      <c r="H168" s="146" t="s">
        <v>4445</v>
      </c>
      <c r="I168" s="146" t="s">
        <v>213</v>
      </c>
      <c r="J168" s="147">
        <v>45909.42</v>
      </c>
      <c r="K168" s="147">
        <v>45909.42</v>
      </c>
      <c r="L168" s="200">
        <v>0</v>
      </c>
      <c r="M168" s="146" t="s">
        <v>227</v>
      </c>
      <c r="N168" s="148" t="s">
        <v>1282</v>
      </c>
      <c r="O168" s="148" t="s">
        <v>227</v>
      </c>
      <c r="P168" s="148" t="s">
        <v>257</v>
      </c>
      <c r="Q168" s="148">
        <v>200</v>
      </c>
      <c r="R168" s="148" t="s">
        <v>4425</v>
      </c>
      <c r="S168" s="148" t="s">
        <v>349</v>
      </c>
      <c r="T168" s="148">
        <v>0</v>
      </c>
      <c r="U168" s="148" t="s">
        <v>350</v>
      </c>
      <c r="V168" s="148" t="s">
        <v>365</v>
      </c>
      <c r="W168" s="148" t="s">
        <v>323</v>
      </c>
      <c r="X168" s="148" t="s">
        <v>260</v>
      </c>
      <c r="Y168" s="148" t="s">
        <v>263</v>
      </c>
      <c r="Z168" s="148" t="s">
        <v>260</v>
      </c>
      <c r="AA168" s="148"/>
      <c r="AB168" s="148" t="s">
        <v>351</v>
      </c>
      <c r="AC168" s="148" t="s">
        <v>1854</v>
      </c>
      <c r="AD168" s="148" t="s">
        <v>1286</v>
      </c>
      <c r="AE168" s="148" t="s">
        <v>4333</v>
      </c>
      <c r="AF168" s="148" t="s">
        <v>325</v>
      </c>
      <c r="AG168" s="148" t="s">
        <v>260</v>
      </c>
    </row>
    <row r="169" spans="1:33" ht="19.5" customHeight="1" x14ac:dyDescent="0.25">
      <c r="A169" s="146" t="s">
        <v>85</v>
      </c>
      <c r="B169" s="146" t="s">
        <v>86</v>
      </c>
      <c r="C169" s="146" t="s">
        <v>280</v>
      </c>
      <c r="D169" s="140" t="s">
        <v>4322</v>
      </c>
      <c r="E169" s="146" t="s">
        <v>1561</v>
      </c>
      <c r="F169" s="199" t="s">
        <v>227</v>
      </c>
      <c r="G169" s="146" t="s">
        <v>4446</v>
      </c>
      <c r="H169" s="146" t="s">
        <v>4447</v>
      </c>
      <c r="I169" s="146" t="s">
        <v>213</v>
      </c>
      <c r="J169" s="147">
        <v>50604.53</v>
      </c>
      <c r="K169" s="147">
        <v>50604.53</v>
      </c>
      <c r="L169" s="200">
        <v>0</v>
      </c>
      <c r="M169" s="146" t="s">
        <v>227</v>
      </c>
      <c r="N169" s="148" t="s">
        <v>1282</v>
      </c>
      <c r="O169" s="148" t="s">
        <v>227</v>
      </c>
      <c r="P169" s="148" t="s">
        <v>257</v>
      </c>
      <c r="Q169" s="148">
        <v>200</v>
      </c>
      <c r="R169" s="148" t="s">
        <v>4425</v>
      </c>
      <c r="S169" s="148" t="s">
        <v>349</v>
      </c>
      <c r="T169" s="148">
        <v>0</v>
      </c>
      <c r="U169" s="148" t="s">
        <v>350</v>
      </c>
      <c r="V169" s="148" t="s">
        <v>365</v>
      </c>
      <c r="W169" s="148" t="s">
        <v>323</v>
      </c>
      <c r="X169" s="148" t="s">
        <v>260</v>
      </c>
      <c r="Y169" s="148" t="s">
        <v>263</v>
      </c>
      <c r="Z169" s="148" t="s">
        <v>260</v>
      </c>
      <c r="AA169" s="148"/>
      <c r="AB169" s="148" t="s">
        <v>351</v>
      </c>
      <c r="AC169" s="148" t="s">
        <v>1854</v>
      </c>
      <c r="AD169" s="148" t="s">
        <v>1286</v>
      </c>
      <c r="AE169" s="148" t="s">
        <v>4333</v>
      </c>
      <c r="AF169" s="148" t="s">
        <v>325</v>
      </c>
      <c r="AG169" s="148" t="s">
        <v>260</v>
      </c>
    </row>
    <row r="170" spans="1:33" ht="19.5" customHeight="1" x14ac:dyDescent="0.25">
      <c r="A170" s="146" t="s">
        <v>85</v>
      </c>
      <c r="B170" s="146" t="s">
        <v>86</v>
      </c>
      <c r="C170" s="146" t="s">
        <v>280</v>
      </c>
      <c r="D170" s="140" t="s">
        <v>4322</v>
      </c>
      <c r="E170" s="146" t="s">
        <v>2344</v>
      </c>
      <c r="F170" s="199" t="s">
        <v>227</v>
      </c>
      <c r="G170" s="146" t="s">
        <v>4448</v>
      </c>
      <c r="H170" s="146" t="s">
        <v>2346</v>
      </c>
      <c r="I170" s="146" t="s">
        <v>213</v>
      </c>
      <c r="J170" s="147">
        <v>12056.22</v>
      </c>
      <c r="K170" s="147">
        <v>12056.22</v>
      </c>
      <c r="L170" s="200">
        <v>0</v>
      </c>
      <c r="M170" s="146" t="s">
        <v>227</v>
      </c>
      <c r="N170" s="148" t="s">
        <v>1282</v>
      </c>
      <c r="O170" s="148" t="s">
        <v>227</v>
      </c>
      <c r="P170" s="148" t="s">
        <v>257</v>
      </c>
      <c r="Q170" s="148" t="s">
        <v>4449</v>
      </c>
      <c r="R170" s="148" t="s">
        <v>4425</v>
      </c>
      <c r="S170" s="148" t="s">
        <v>349</v>
      </c>
      <c r="T170" s="148">
        <v>0</v>
      </c>
      <c r="U170" s="148" t="s">
        <v>350</v>
      </c>
      <c r="V170" s="148" t="s">
        <v>365</v>
      </c>
      <c r="W170" s="148" t="s">
        <v>323</v>
      </c>
      <c r="X170" s="148" t="s">
        <v>260</v>
      </c>
      <c r="Y170" s="148" t="s">
        <v>263</v>
      </c>
      <c r="Z170" s="148" t="s">
        <v>260</v>
      </c>
      <c r="AA170" s="148"/>
      <c r="AB170" s="148" t="s">
        <v>351</v>
      </c>
      <c r="AC170" s="148" t="s">
        <v>1854</v>
      </c>
      <c r="AD170" s="148" t="s">
        <v>1286</v>
      </c>
      <c r="AE170" s="148" t="s">
        <v>4333</v>
      </c>
      <c r="AF170" s="148" t="s">
        <v>325</v>
      </c>
      <c r="AG170" s="148" t="s">
        <v>260</v>
      </c>
    </row>
    <row r="171" spans="1:33" ht="19.5" customHeight="1" x14ac:dyDescent="0.25">
      <c r="A171" s="146" t="s">
        <v>85</v>
      </c>
      <c r="B171" s="146" t="s">
        <v>86</v>
      </c>
      <c r="C171" s="146" t="s">
        <v>280</v>
      </c>
      <c r="D171" s="140" t="s">
        <v>4322</v>
      </c>
      <c r="E171" s="146" t="s">
        <v>2348</v>
      </c>
      <c r="F171" s="199" t="s">
        <v>227</v>
      </c>
      <c r="G171" s="146" t="s">
        <v>4450</v>
      </c>
      <c r="H171" s="146" t="s">
        <v>2349</v>
      </c>
      <c r="I171" s="146" t="s">
        <v>213</v>
      </c>
      <c r="J171" s="147">
        <v>12604.23</v>
      </c>
      <c r="K171" s="147">
        <v>12604.23</v>
      </c>
      <c r="L171" s="200">
        <v>0</v>
      </c>
      <c r="M171" s="146" t="s">
        <v>227</v>
      </c>
      <c r="N171" s="148" t="s">
        <v>1282</v>
      </c>
      <c r="O171" s="148" t="s">
        <v>227</v>
      </c>
      <c r="P171" s="148" t="s">
        <v>257</v>
      </c>
      <c r="Q171" s="148" t="s">
        <v>4449</v>
      </c>
      <c r="R171" s="148" t="s">
        <v>4425</v>
      </c>
      <c r="S171" s="148" t="s">
        <v>349</v>
      </c>
      <c r="T171" s="148">
        <v>0</v>
      </c>
      <c r="U171" s="148" t="s">
        <v>350</v>
      </c>
      <c r="V171" s="148" t="s">
        <v>365</v>
      </c>
      <c r="W171" s="148" t="s">
        <v>323</v>
      </c>
      <c r="X171" s="148" t="s">
        <v>260</v>
      </c>
      <c r="Y171" s="148" t="s">
        <v>263</v>
      </c>
      <c r="Z171" s="148" t="s">
        <v>260</v>
      </c>
      <c r="AA171" s="148"/>
      <c r="AB171" s="148" t="s">
        <v>351</v>
      </c>
      <c r="AC171" s="148" t="s">
        <v>1854</v>
      </c>
      <c r="AD171" s="148" t="s">
        <v>1286</v>
      </c>
      <c r="AE171" s="148" t="s">
        <v>4333</v>
      </c>
      <c r="AF171" s="148" t="s">
        <v>325</v>
      </c>
      <c r="AG171" s="148" t="s">
        <v>260</v>
      </c>
    </row>
  </sheetData>
  <autoFilter ref="A1:AG158" xr:uid="{00000000-0009-0000-0000-000004000000}"/>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J3"/>
  <sheetViews>
    <sheetView workbookViewId="0">
      <pane ySplit="1" topLeftCell="A2" activePane="bottomLeft" state="frozen"/>
      <selection pane="bottomLeft" activeCell="D11" sqref="D11"/>
    </sheetView>
  </sheetViews>
  <sheetFormatPr defaultColWidth="12.54296875" defaultRowHeight="15" customHeight="1" x14ac:dyDescent="0.25"/>
  <cols>
    <col min="1" max="36" width="38.1796875" customWidth="1"/>
  </cols>
  <sheetData>
    <row r="1" spans="1:36" ht="12" customHeight="1" x14ac:dyDescent="0.3">
      <c r="A1" s="62" t="s">
        <v>28</v>
      </c>
      <c r="B1" s="62" t="s">
        <v>29</v>
      </c>
      <c r="C1" s="62" t="s">
        <v>197</v>
      </c>
      <c r="D1" s="33" t="s">
        <v>198</v>
      </c>
      <c r="E1" s="62" t="s">
        <v>199</v>
      </c>
      <c r="F1" s="62" t="s">
        <v>200</v>
      </c>
      <c r="G1" s="62" t="s">
        <v>201</v>
      </c>
      <c r="H1" s="39" t="s">
        <v>202</v>
      </c>
      <c r="I1" s="62" t="s">
        <v>203</v>
      </c>
      <c r="J1" s="63" t="s">
        <v>204</v>
      </c>
      <c r="K1" s="63" t="s">
        <v>205</v>
      </c>
      <c r="L1" s="62" t="s">
        <v>206</v>
      </c>
      <c r="M1" s="62" t="s">
        <v>207</v>
      </c>
      <c r="N1" s="64" t="s">
        <v>1875</v>
      </c>
      <c r="O1" s="65" t="s">
        <v>235</v>
      </c>
      <c r="P1" s="65" t="s">
        <v>236</v>
      </c>
      <c r="Q1" s="65" t="s">
        <v>237</v>
      </c>
      <c r="R1" s="65" t="s">
        <v>238</v>
      </c>
      <c r="S1" s="65" t="s">
        <v>1876</v>
      </c>
      <c r="T1" s="65" t="s">
        <v>1877</v>
      </c>
      <c r="U1" s="65" t="s">
        <v>240</v>
      </c>
      <c r="V1" s="65" t="s">
        <v>1878</v>
      </c>
      <c r="W1" s="65" t="s">
        <v>242</v>
      </c>
      <c r="X1" s="65" t="s">
        <v>243</v>
      </c>
      <c r="Y1" s="65" t="s">
        <v>244</v>
      </c>
      <c r="Z1" s="65" t="s">
        <v>245</v>
      </c>
      <c r="AA1" s="65" t="s">
        <v>246</v>
      </c>
      <c r="AB1" s="65" t="s">
        <v>247</v>
      </c>
      <c r="AC1" s="65" t="s">
        <v>248</v>
      </c>
      <c r="AD1" s="65" t="s">
        <v>1879</v>
      </c>
      <c r="AE1" s="65" t="s">
        <v>1880</v>
      </c>
      <c r="AF1" s="65" t="s">
        <v>251</v>
      </c>
      <c r="AG1" s="66" t="s">
        <v>1881</v>
      </c>
      <c r="AH1" s="39" t="s">
        <v>1882</v>
      </c>
      <c r="AI1" s="67" t="s">
        <v>1883</v>
      </c>
      <c r="AJ1" s="67" t="s">
        <v>1884</v>
      </c>
    </row>
    <row r="2" spans="1:36" ht="22.5" customHeight="1" x14ac:dyDescent="0.25">
      <c r="A2" s="52" t="s">
        <v>63</v>
      </c>
      <c r="B2" s="52" t="s">
        <v>225</v>
      </c>
      <c r="C2" s="52" t="s">
        <v>225</v>
      </c>
      <c r="D2" s="29" t="s">
        <v>209</v>
      </c>
      <c r="E2" s="21" t="s">
        <v>870</v>
      </c>
      <c r="F2" s="43" t="s">
        <v>227</v>
      </c>
      <c r="G2" s="43" t="s">
        <v>871</v>
      </c>
      <c r="H2" s="21" t="s">
        <v>872</v>
      </c>
      <c r="I2" s="53" t="s">
        <v>213</v>
      </c>
      <c r="J2" s="54">
        <f>(64300+(6109))*0.98</f>
        <v>69000.819999999992</v>
      </c>
      <c r="K2" s="54">
        <f>((64300+(6109))*0.98)*0.9975</f>
        <v>68828.317949999997</v>
      </c>
      <c r="L2" s="44">
        <v>2.5000000000000001E-3</v>
      </c>
      <c r="M2" s="43" t="s">
        <v>230</v>
      </c>
      <c r="N2" s="52" t="s">
        <v>860</v>
      </c>
      <c r="O2" s="52" t="s">
        <v>861</v>
      </c>
      <c r="P2" s="52" t="s">
        <v>257</v>
      </c>
      <c r="Q2" s="29" t="s">
        <v>862</v>
      </c>
      <c r="R2" s="29" t="s">
        <v>863</v>
      </c>
      <c r="S2" s="29" t="s">
        <v>864</v>
      </c>
      <c r="T2" s="56">
        <v>1</v>
      </c>
      <c r="U2" s="56" t="s">
        <v>865</v>
      </c>
      <c r="V2" s="29" t="s">
        <v>873</v>
      </c>
      <c r="W2" s="36" t="s">
        <v>874</v>
      </c>
      <c r="X2" s="36" t="s">
        <v>260</v>
      </c>
      <c r="Y2" s="52" t="s">
        <v>263</v>
      </c>
      <c r="Z2" s="36" t="s">
        <v>260</v>
      </c>
      <c r="AA2" s="52" t="s">
        <v>260</v>
      </c>
      <c r="AB2" s="52" t="s">
        <v>265</v>
      </c>
      <c r="AC2" s="29" t="s">
        <v>866</v>
      </c>
      <c r="AD2" s="21" t="s">
        <v>867</v>
      </c>
      <c r="AE2" s="43" t="s">
        <v>868</v>
      </c>
      <c r="AF2" s="55" t="s">
        <v>325</v>
      </c>
      <c r="AG2" s="55" t="s">
        <v>269</v>
      </c>
      <c r="AH2" s="56" t="s">
        <v>1885</v>
      </c>
      <c r="AI2" s="56" t="s">
        <v>1886</v>
      </c>
      <c r="AJ2" s="4"/>
    </row>
    <row r="3" spans="1:36" ht="36" customHeight="1" x14ac:dyDescent="0.25">
      <c r="A3" s="52" t="s">
        <v>63</v>
      </c>
      <c r="B3" s="52" t="s">
        <v>225</v>
      </c>
      <c r="C3" s="52" t="s">
        <v>225</v>
      </c>
      <c r="D3" s="29" t="s">
        <v>209</v>
      </c>
      <c r="E3" s="43" t="s">
        <v>875</v>
      </c>
      <c r="F3" s="43" t="s">
        <v>227</v>
      </c>
      <c r="G3" s="43" t="s">
        <v>876</v>
      </c>
      <c r="H3" s="43" t="s">
        <v>877</v>
      </c>
      <c r="I3" s="53" t="s">
        <v>213</v>
      </c>
      <c r="J3" s="54">
        <f>(64300+(8835))*0.98</f>
        <v>71672.3</v>
      </c>
      <c r="K3" s="54">
        <f>((64300+(8835))*0.98)*0.9975</f>
        <v>71493.119250000003</v>
      </c>
      <c r="L3" s="44">
        <v>2.5000000000000001E-3</v>
      </c>
      <c r="M3" s="43" t="s">
        <v>230</v>
      </c>
      <c r="N3" s="52" t="s">
        <v>860</v>
      </c>
      <c r="O3" s="52" t="s">
        <v>861</v>
      </c>
      <c r="P3" s="52" t="s">
        <v>257</v>
      </c>
      <c r="Q3" s="29" t="s">
        <v>869</v>
      </c>
      <c r="R3" s="29" t="s">
        <v>863</v>
      </c>
      <c r="S3" s="29" t="s">
        <v>864</v>
      </c>
      <c r="T3" s="56">
        <v>2</v>
      </c>
      <c r="U3" s="56" t="s">
        <v>865</v>
      </c>
      <c r="V3" s="29" t="s">
        <v>873</v>
      </c>
      <c r="W3" s="36" t="s">
        <v>874</v>
      </c>
      <c r="X3" s="36" t="s">
        <v>260</v>
      </c>
      <c r="Y3" s="52" t="s">
        <v>263</v>
      </c>
      <c r="Z3" s="36" t="s">
        <v>260</v>
      </c>
      <c r="AA3" s="52" t="s">
        <v>260</v>
      </c>
      <c r="AB3" s="52" t="s">
        <v>265</v>
      </c>
      <c r="AC3" s="29" t="s">
        <v>866</v>
      </c>
      <c r="AD3" s="21" t="s">
        <v>867</v>
      </c>
      <c r="AE3" s="43" t="s">
        <v>868</v>
      </c>
      <c r="AF3" s="55" t="s">
        <v>325</v>
      </c>
      <c r="AG3" s="55" t="s">
        <v>269</v>
      </c>
      <c r="AH3" s="56" t="s">
        <v>1885</v>
      </c>
      <c r="AI3" s="56" t="s">
        <v>1886</v>
      </c>
      <c r="AJ3" s="4"/>
    </row>
  </sheetData>
  <autoFilter ref="A1:AJ3" xr:uid="{00000000-0009-0000-0000-000005000000}"/>
  <dataValidations count="3">
    <dataValidation type="list" allowBlank="1" sqref="AG2:AG3" xr:uid="{00000000-0002-0000-0500-000000000000}">
      <formula1>"No,Yes - both,Just WEX,Just Voyager,No but roaming agreement with ChargePoint,No but working on it"</formula1>
    </dataValidation>
    <dataValidation type="list" allowBlank="1" showErrorMessage="1" sqref="I2:I3" xr:uid="{00000000-0002-0000-0500-000001000000}">
      <formula1>#REF!</formula1>
    </dataValidation>
    <dataValidation type="list" allowBlank="1" sqref="V2:V3" xr:uid="{00000000-0002-0000-0500-000002000000}">
      <formula1>"SAE J1772,CCS,Tesla,CHAdeMO,CCS &amp; CHAdeMO combo,Any,Other (please list)"</formula1>
    </dataValidation>
  </dataValidation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7"/>
  <sheetViews>
    <sheetView workbookViewId="0">
      <pane ySplit="1" topLeftCell="A2" activePane="bottomLeft" state="frozen"/>
      <selection pane="bottomLeft" activeCell="D13" sqref="D13"/>
    </sheetView>
  </sheetViews>
  <sheetFormatPr defaultColWidth="12.54296875" defaultRowHeight="15" customHeight="1" x14ac:dyDescent="0.25"/>
  <cols>
    <col min="1" max="1" width="16.453125" customWidth="1"/>
    <col min="2" max="2" width="37.453125" customWidth="1"/>
    <col min="3" max="4" width="26.7265625" customWidth="1"/>
    <col min="5" max="5" width="18.453125" customWidth="1"/>
    <col min="6" max="6" width="34.453125" customWidth="1"/>
    <col min="7" max="7" width="60.453125" customWidth="1"/>
    <col min="8" max="8" width="137.453125" customWidth="1"/>
    <col min="9" max="9" width="18.81640625" customWidth="1"/>
    <col min="10" max="10" width="30.26953125" customWidth="1"/>
    <col min="11" max="11" width="21.453125" customWidth="1"/>
    <col min="12" max="12" width="24.453125" customWidth="1"/>
    <col min="13" max="13" width="60.453125" customWidth="1"/>
    <col min="14" max="27" width="12.453125" customWidth="1"/>
  </cols>
  <sheetData>
    <row r="1" spans="1:13" ht="15.75" customHeight="1" x14ac:dyDescent="0.25">
      <c r="A1" s="34" t="s">
        <v>28</v>
      </c>
      <c r="B1" s="34" t="s">
        <v>29</v>
      </c>
      <c r="C1" s="34" t="s">
        <v>197</v>
      </c>
      <c r="D1" s="33" t="s">
        <v>198</v>
      </c>
      <c r="E1" s="34" t="s">
        <v>199</v>
      </c>
      <c r="F1" s="34" t="s">
        <v>200</v>
      </c>
      <c r="G1" s="34" t="s">
        <v>201</v>
      </c>
      <c r="H1" s="33" t="s">
        <v>202</v>
      </c>
      <c r="I1" s="34" t="s">
        <v>203</v>
      </c>
      <c r="J1" s="33" t="s">
        <v>204</v>
      </c>
      <c r="K1" s="34" t="s">
        <v>205</v>
      </c>
      <c r="L1" s="34" t="s">
        <v>206</v>
      </c>
      <c r="M1" s="34" t="s">
        <v>207</v>
      </c>
    </row>
    <row r="2" spans="1:13" ht="15.75" customHeight="1" x14ac:dyDescent="0.25">
      <c r="A2" s="68" t="s">
        <v>119</v>
      </c>
      <c r="B2" s="29" t="s">
        <v>120</v>
      </c>
      <c r="C2" s="29" t="s">
        <v>208</v>
      </c>
      <c r="D2" s="29" t="s">
        <v>260</v>
      </c>
      <c r="E2" s="29" t="s">
        <v>210</v>
      </c>
      <c r="F2" s="29" t="s">
        <v>210</v>
      </c>
      <c r="G2" s="29" t="s">
        <v>211</v>
      </c>
      <c r="H2" s="21" t="s">
        <v>212</v>
      </c>
      <c r="I2" s="29" t="s">
        <v>213</v>
      </c>
      <c r="J2" s="69">
        <v>6217.83</v>
      </c>
      <c r="K2" s="69">
        <v>5906.94</v>
      </c>
      <c r="L2" s="51">
        <v>0.05</v>
      </c>
      <c r="M2" s="29" t="s">
        <v>214</v>
      </c>
    </row>
    <row r="3" spans="1:13" ht="15" customHeight="1" x14ac:dyDescent="0.25">
      <c r="A3" s="52" t="s">
        <v>63</v>
      </c>
      <c r="B3" s="52" t="s">
        <v>225</v>
      </c>
      <c r="C3" s="52" t="s">
        <v>225</v>
      </c>
      <c r="D3" s="29" t="s">
        <v>209</v>
      </c>
      <c r="E3" s="21" t="s">
        <v>870</v>
      </c>
      <c r="F3" s="43" t="s">
        <v>227</v>
      </c>
      <c r="G3" s="43" t="s">
        <v>871</v>
      </c>
      <c r="H3" s="21" t="s">
        <v>872</v>
      </c>
      <c r="I3" s="53" t="s">
        <v>213</v>
      </c>
      <c r="J3" s="54">
        <f>(64300+(6109))*0.98</f>
        <v>69000.819999999992</v>
      </c>
      <c r="K3" s="54">
        <f>((64300+(6109))*0.98)*0.9975</f>
        <v>68828.317949999997</v>
      </c>
      <c r="L3" s="44">
        <v>2.5000000000000001E-3</v>
      </c>
      <c r="M3" s="43" t="s">
        <v>230</v>
      </c>
    </row>
    <row r="4" spans="1:13" ht="21.75" customHeight="1" x14ac:dyDescent="0.25">
      <c r="A4" s="52" t="s">
        <v>63</v>
      </c>
      <c r="B4" s="52" t="s">
        <v>225</v>
      </c>
      <c r="C4" s="52" t="s">
        <v>225</v>
      </c>
      <c r="D4" s="29" t="s">
        <v>209</v>
      </c>
      <c r="E4" s="43" t="s">
        <v>875</v>
      </c>
      <c r="F4" s="43" t="s">
        <v>227</v>
      </c>
      <c r="G4" s="43" t="s">
        <v>876</v>
      </c>
      <c r="H4" s="43" t="s">
        <v>877</v>
      </c>
      <c r="I4" s="53" t="s">
        <v>213</v>
      </c>
      <c r="J4" s="54">
        <f>(64300+(8835))*0.98</f>
        <v>71672.3</v>
      </c>
      <c r="K4" s="54">
        <f>((64300+(8835))*0.98)*0.9975</f>
        <v>71493.119250000003</v>
      </c>
      <c r="L4" s="44">
        <v>2.5000000000000001E-3</v>
      </c>
      <c r="M4" s="43" t="s">
        <v>230</v>
      </c>
    </row>
    <row r="5" spans="1:13" ht="15.75" customHeight="1" x14ac:dyDescent="0.25">
      <c r="A5" s="68" t="s">
        <v>179</v>
      </c>
      <c r="B5" s="29" t="s">
        <v>180</v>
      </c>
      <c r="C5" s="29" t="s">
        <v>1887</v>
      </c>
      <c r="D5" s="29" t="s">
        <v>260</v>
      </c>
      <c r="E5" s="70" t="s">
        <v>1888</v>
      </c>
      <c r="F5" s="70" t="s">
        <v>1888</v>
      </c>
      <c r="G5" s="29" t="s">
        <v>1889</v>
      </c>
      <c r="H5" s="29" t="s">
        <v>1889</v>
      </c>
      <c r="I5" s="21" t="s">
        <v>213</v>
      </c>
      <c r="J5" s="71">
        <v>50005.64</v>
      </c>
      <c r="K5" s="71">
        <v>50005.64</v>
      </c>
      <c r="L5" s="42">
        <v>0</v>
      </c>
      <c r="M5" s="29" t="s">
        <v>227</v>
      </c>
    </row>
    <row r="6" spans="1:13" ht="15.75" customHeight="1" x14ac:dyDescent="0.25">
      <c r="A6" s="68" t="s">
        <v>179</v>
      </c>
      <c r="B6" s="29" t="s">
        <v>180</v>
      </c>
      <c r="C6" s="29" t="s">
        <v>637</v>
      </c>
      <c r="D6" s="29" t="s">
        <v>260</v>
      </c>
      <c r="E6" s="45" t="s">
        <v>1890</v>
      </c>
      <c r="F6" s="45" t="s">
        <v>1890</v>
      </c>
      <c r="G6" s="45" t="s">
        <v>1891</v>
      </c>
      <c r="H6" s="45" t="s">
        <v>1891</v>
      </c>
      <c r="I6" s="21" t="s">
        <v>213</v>
      </c>
      <c r="J6" s="71">
        <v>42442.82</v>
      </c>
      <c r="K6" s="71">
        <v>42442.82</v>
      </c>
      <c r="L6" s="42">
        <v>0</v>
      </c>
      <c r="M6" s="29" t="s">
        <v>227</v>
      </c>
    </row>
    <row r="7" spans="1:13" ht="15.75" customHeight="1" x14ac:dyDescent="0.25">
      <c r="A7" s="68" t="s">
        <v>179</v>
      </c>
      <c r="B7" s="29" t="s">
        <v>180</v>
      </c>
      <c r="C7" s="29" t="s">
        <v>637</v>
      </c>
      <c r="D7" s="29" t="s">
        <v>260</v>
      </c>
      <c r="E7" s="45" t="s">
        <v>1892</v>
      </c>
      <c r="F7" s="45" t="s">
        <v>1892</v>
      </c>
      <c r="G7" s="45" t="s">
        <v>1893</v>
      </c>
      <c r="H7" s="45" t="s">
        <v>1893</v>
      </c>
      <c r="I7" s="21" t="s">
        <v>213</v>
      </c>
      <c r="J7" s="71">
        <v>48178.34</v>
      </c>
      <c r="K7" s="71">
        <v>48178.34</v>
      </c>
      <c r="L7" s="42">
        <v>0</v>
      </c>
      <c r="M7" s="29" t="s">
        <v>227</v>
      </c>
    </row>
  </sheetData>
  <autoFilter ref="A1:AA2" xr:uid="{00000000-0009-0000-0000-000006000000}"/>
  <dataValidations count="1">
    <dataValidation type="list" allowBlank="1" showErrorMessage="1" sqref="I3:I7" xr:uid="{00000000-0002-0000-0600-000000000000}">
      <formula1>#REF!</formula1>
    </dataValidation>
  </dataValidation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L361"/>
  <sheetViews>
    <sheetView workbookViewId="0">
      <pane ySplit="1" topLeftCell="A2" activePane="bottomLeft" state="frozen"/>
      <selection pane="bottomLeft" activeCell="C361" sqref="C361"/>
    </sheetView>
  </sheetViews>
  <sheetFormatPr defaultColWidth="12.54296875" defaultRowHeight="15" customHeight="1" x14ac:dyDescent="0.25"/>
  <cols>
    <col min="1" max="1" width="16.453125" customWidth="1"/>
    <col min="2" max="2" width="37.453125" customWidth="1"/>
    <col min="3" max="3" width="47.7265625" customWidth="1"/>
    <col min="4" max="4" width="190.453125" customWidth="1"/>
    <col min="5" max="5" width="124.453125" customWidth="1"/>
    <col min="6" max="6" width="51.453125" customWidth="1"/>
    <col min="7" max="8" width="24.453125" customWidth="1"/>
    <col min="9" max="9" width="42.453125" customWidth="1"/>
    <col min="10" max="10" width="33.7265625" customWidth="1"/>
    <col min="11" max="11" width="26.7265625" customWidth="1"/>
    <col min="12" max="12" width="32.453125" customWidth="1"/>
    <col min="13" max="26" width="12.453125" customWidth="1"/>
  </cols>
  <sheetData>
    <row r="1" spans="1:12" ht="19.5" customHeight="1" x14ac:dyDescent="0.25">
      <c r="A1" s="62" t="s">
        <v>28</v>
      </c>
      <c r="B1" s="72" t="s">
        <v>29</v>
      </c>
      <c r="C1" s="39" t="s">
        <v>1894</v>
      </c>
      <c r="D1" s="39" t="s">
        <v>1895</v>
      </c>
      <c r="E1" s="72" t="s">
        <v>1896</v>
      </c>
      <c r="F1" s="73" t="s">
        <v>204</v>
      </c>
      <c r="G1" s="73" t="s">
        <v>205</v>
      </c>
      <c r="H1" s="62" t="s">
        <v>206</v>
      </c>
      <c r="I1" s="39" t="s">
        <v>1897</v>
      </c>
      <c r="J1" s="62" t="s">
        <v>1898</v>
      </c>
      <c r="K1" s="62" t="s">
        <v>197</v>
      </c>
      <c r="L1" s="62" t="s">
        <v>199</v>
      </c>
    </row>
    <row r="2" spans="1:12" ht="19.5" customHeight="1" x14ac:dyDescent="0.25">
      <c r="A2" s="68" t="s">
        <v>39</v>
      </c>
      <c r="B2" s="29" t="s">
        <v>40</v>
      </c>
      <c r="C2" s="21" t="s">
        <v>1899</v>
      </c>
      <c r="D2" s="21" t="s">
        <v>1900</v>
      </c>
      <c r="E2" s="36" t="s">
        <v>1901</v>
      </c>
      <c r="F2" s="74">
        <v>88.45</v>
      </c>
      <c r="G2" s="74">
        <v>87.57</v>
      </c>
      <c r="H2" s="51">
        <v>0.01</v>
      </c>
      <c r="I2" s="53"/>
      <c r="J2" s="29"/>
      <c r="K2" s="29"/>
      <c r="L2" s="29"/>
    </row>
    <row r="3" spans="1:12" ht="19.5" customHeight="1" x14ac:dyDescent="0.25">
      <c r="A3" s="68" t="s">
        <v>39</v>
      </c>
      <c r="B3" s="29" t="s">
        <v>40</v>
      </c>
      <c r="C3" s="21" t="s">
        <v>1899</v>
      </c>
      <c r="D3" s="21" t="s">
        <v>1900</v>
      </c>
      <c r="E3" s="36" t="s">
        <v>1902</v>
      </c>
      <c r="F3" s="74">
        <v>122.19</v>
      </c>
      <c r="G3" s="74">
        <v>120.97</v>
      </c>
      <c r="H3" s="51">
        <v>0.01</v>
      </c>
      <c r="I3" s="53"/>
      <c r="J3" s="29"/>
      <c r="K3" s="29"/>
      <c r="L3" s="29"/>
    </row>
    <row r="4" spans="1:12" ht="19.5" customHeight="1" x14ac:dyDescent="0.25">
      <c r="A4" s="68" t="s">
        <v>39</v>
      </c>
      <c r="B4" s="29" t="s">
        <v>40</v>
      </c>
      <c r="C4" s="21" t="s">
        <v>1899</v>
      </c>
      <c r="D4" s="21" t="s">
        <v>1900</v>
      </c>
      <c r="E4" s="36" t="s">
        <v>1903</v>
      </c>
      <c r="F4" s="74">
        <v>82.07</v>
      </c>
      <c r="G4" s="74">
        <v>81.25</v>
      </c>
      <c r="H4" s="51">
        <v>0.01</v>
      </c>
      <c r="I4" s="53"/>
      <c r="J4" s="29"/>
      <c r="K4" s="29"/>
      <c r="L4" s="29"/>
    </row>
    <row r="5" spans="1:12" ht="19.5" customHeight="1" x14ac:dyDescent="0.25">
      <c r="A5" s="68" t="s">
        <v>39</v>
      </c>
      <c r="B5" s="29" t="s">
        <v>40</v>
      </c>
      <c r="C5" s="21" t="s">
        <v>1904</v>
      </c>
      <c r="D5" s="21" t="s">
        <v>1905</v>
      </c>
      <c r="E5" s="36" t="s">
        <v>1906</v>
      </c>
      <c r="F5" s="74">
        <v>69.900000000000006</v>
      </c>
      <c r="G5" s="74">
        <v>69.2</v>
      </c>
      <c r="H5" s="51">
        <v>0.01</v>
      </c>
      <c r="I5" s="53"/>
      <c r="J5" s="29"/>
      <c r="K5" s="29"/>
      <c r="L5" s="29"/>
    </row>
    <row r="6" spans="1:12" ht="19.5" customHeight="1" x14ac:dyDescent="0.25">
      <c r="A6" s="68" t="s">
        <v>39</v>
      </c>
      <c r="B6" s="29" t="s">
        <v>40</v>
      </c>
      <c r="C6" s="21" t="s">
        <v>1904</v>
      </c>
      <c r="D6" s="21" t="s">
        <v>1905</v>
      </c>
      <c r="E6" s="36" t="s">
        <v>1902</v>
      </c>
      <c r="F6" s="74">
        <v>122.19</v>
      </c>
      <c r="G6" s="74">
        <v>120.97</v>
      </c>
      <c r="H6" s="51">
        <v>0.01</v>
      </c>
      <c r="I6" s="53"/>
      <c r="J6" s="29"/>
      <c r="K6" s="29"/>
      <c r="L6" s="29"/>
    </row>
    <row r="7" spans="1:12" ht="19.5" customHeight="1" x14ac:dyDescent="0.25">
      <c r="A7" s="68" t="s">
        <v>39</v>
      </c>
      <c r="B7" s="29" t="s">
        <v>40</v>
      </c>
      <c r="C7" s="21" t="s">
        <v>1907</v>
      </c>
      <c r="D7" s="21" t="s">
        <v>1908</v>
      </c>
      <c r="E7" s="36" t="s">
        <v>1902</v>
      </c>
      <c r="F7" s="74">
        <v>122.19</v>
      </c>
      <c r="G7" s="74">
        <v>120.97</v>
      </c>
      <c r="H7" s="51">
        <v>0.01</v>
      </c>
      <c r="I7" s="53"/>
      <c r="J7" s="29"/>
      <c r="K7" s="29"/>
      <c r="L7" s="29"/>
    </row>
    <row r="8" spans="1:12" ht="19.5" customHeight="1" x14ac:dyDescent="0.25">
      <c r="A8" s="68" t="s">
        <v>39</v>
      </c>
      <c r="B8" s="29" t="s">
        <v>40</v>
      </c>
      <c r="C8" s="21" t="s">
        <v>1909</v>
      </c>
      <c r="D8" s="21" t="s">
        <v>1910</v>
      </c>
      <c r="E8" s="36" t="s">
        <v>1906</v>
      </c>
      <c r="F8" s="74">
        <v>69.900000000000006</v>
      </c>
      <c r="G8" s="74">
        <v>67.099999999999994</v>
      </c>
      <c r="H8" s="51">
        <v>0.04</v>
      </c>
      <c r="I8" s="53"/>
      <c r="J8" s="29"/>
      <c r="K8" s="29"/>
      <c r="L8" s="29"/>
    </row>
    <row r="9" spans="1:12" ht="19.5" customHeight="1" x14ac:dyDescent="0.25">
      <c r="A9" s="68" t="s">
        <v>39</v>
      </c>
      <c r="B9" s="29" t="s">
        <v>40</v>
      </c>
      <c r="C9" s="21" t="s">
        <v>1909</v>
      </c>
      <c r="D9" s="21" t="s">
        <v>1910</v>
      </c>
      <c r="E9" s="36" t="s">
        <v>1901</v>
      </c>
      <c r="F9" s="74">
        <v>88.45</v>
      </c>
      <c r="G9" s="74">
        <v>84.91</v>
      </c>
      <c r="H9" s="51">
        <v>0.04</v>
      </c>
      <c r="I9" s="53"/>
      <c r="J9" s="29"/>
      <c r="K9" s="29"/>
      <c r="L9" s="29"/>
    </row>
    <row r="10" spans="1:12" ht="19.5" customHeight="1" x14ac:dyDescent="0.25">
      <c r="A10" s="68" t="s">
        <v>39</v>
      </c>
      <c r="B10" s="29" t="s">
        <v>40</v>
      </c>
      <c r="C10" s="21" t="s">
        <v>1909</v>
      </c>
      <c r="D10" s="21" t="s">
        <v>1910</v>
      </c>
      <c r="E10" s="36" t="s">
        <v>1902</v>
      </c>
      <c r="F10" s="74">
        <v>122.19</v>
      </c>
      <c r="G10" s="74">
        <v>117.3</v>
      </c>
      <c r="H10" s="51">
        <v>0.04</v>
      </c>
      <c r="I10" s="53"/>
      <c r="J10" s="29"/>
      <c r="K10" s="29"/>
      <c r="L10" s="29"/>
    </row>
    <row r="11" spans="1:12" ht="19.5" customHeight="1" x14ac:dyDescent="0.25">
      <c r="A11" s="68" t="s">
        <v>39</v>
      </c>
      <c r="B11" s="29" t="s">
        <v>40</v>
      </c>
      <c r="C11" s="21" t="s">
        <v>1909</v>
      </c>
      <c r="D11" s="21" t="s">
        <v>1910</v>
      </c>
      <c r="E11" s="36" t="s">
        <v>1911</v>
      </c>
      <c r="F11" s="74">
        <v>118.54</v>
      </c>
      <c r="G11" s="74">
        <v>113.8</v>
      </c>
      <c r="H11" s="51">
        <v>0.04</v>
      </c>
      <c r="I11" s="53"/>
      <c r="J11" s="29"/>
      <c r="K11" s="29"/>
      <c r="L11" s="29"/>
    </row>
    <row r="12" spans="1:12" ht="19.5" customHeight="1" x14ac:dyDescent="0.25">
      <c r="A12" s="68" t="s">
        <v>39</v>
      </c>
      <c r="B12" s="29" t="s">
        <v>40</v>
      </c>
      <c r="C12" s="21" t="s">
        <v>1912</v>
      </c>
      <c r="D12" s="21" t="s">
        <v>1913</v>
      </c>
      <c r="E12" s="36" t="s">
        <v>1906</v>
      </c>
      <c r="F12" s="74">
        <v>69.900000000000006</v>
      </c>
      <c r="G12" s="74">
        <v>68.5</v>
      </c>
      <c r="H12" s="51">
        <v>0.02</v>
      </c>
      <c r="I12" s="53"/>
      <c r="J12" s="29"/>
      <c r="K12" s="29"/>
      <c r="L12" s="29"/>
    </row>
    <row r="13" spans="1:12" ht="19.5" customHeight="1" x14ac:dyDescent="0.25">
      <c r="A13" s="68" t="s">
        <v>39</v>
      </c>
      <c r="B13" s="29" t="s">
        <v>40</v>
      </c>
      <c r="C13" s="21" t="s">
        <v>1912</v>
      </c>
      <c r="D13" s="21" t="s">
        <v>1913</v>
      </c>
      <c r="E13" s="36" t="s">
        <v>1914</v>
      </c>
      <c r="F13" s="74">
        <v>71.430000000000007</v>
      </c>
      <c r="G13" s="74">
        <v>70</v>
      </c>
      <c r="H13" s="51">
        <v>0.02</v>
      </c>
      <c r="I13" s="53"/>
      <c r="J13" s="29"/>
      <c r="K13" s="29"/>
      <c r="L13" s="29"/>
    </row>
    <row r="14" spans="1:12" ht="19.5" customHeight="1" x14ac:dyDescent="0.25">
      <c r="A14" s="68" t="s">
        <v>39</v>
      </c>
      <c r="B14" s="29" t="s">
        <v>40</v>
      </c>
      <c r="C14" s="21" t="s">
        <v>1912</v>
      </c>
      <c r="D14" s="21" t="s">
        <v>1913</v>
      </c>
      <c r="E14" s="36" t="s">
        <v>1902</v>
      </c>
      <c r="F14" s="74">
        <v>122.19</v>
      </c>
      <c r="G14" s="74">
        <v>119.75</v>
      </c>
      <c r="H14" s="51">
        <v>0.02</v>
      </c>
      <c r="I14" s="53"/>
      <c r="J14" s="29"/>
      <c r="K14" s="29"/>
      <c r="L14" s="29"/>
    </row>
    <row r="15" spans="1:12" ht="19.5" customHeight="1" x14ac:dyDescent="0.25">
      <c r="A15" s="68" t="s">
        <v>39</v>
      </c>
      <c r="B15" s="29" t="s">
        <v>40</v>
      </c>
      <c r="C15" s="21" t="s">
        <v>1915</v>
      </c>
      <c r="D15" s="21" t="s">
        <v>1916</v>
      </c>
      <c r="E15" s="36" t="s">
        <v>1906</v>
      </c>
      <c r="F15" s="74">
        <v>69.900000000000006</v>
      </c>
      <c r="G15" s="74">
        <v>69.2</v>
      </c>
      <c r="H15" s="51">
        <v>0.01</v>
      </c>
      <c r="I15" s="53"/>
      <c r="J15" s="29"/>
      <c r="K15" s="29"/>
      <c r="L15" s="29"/>
    </row>
    <row r="16" spans="1:12" ht="19.5" customHeight="1" x14ac:dyDescent="0.25">
      <c r="A16" s="68" t="s">
        <v>39</v>
      </c>
      <c r="B16" s="29" t="s">
        <v>40</v>
      </c>
      <c r="C16" s="21" t="s">
        <v>1915</v>
      </c>
      <c r="D16" s="21" t="s">
        <v>1916</v>
      </c>
      <c r="E16" s="36" t="s">
        <v>1914</v>
      </c>
      <c r="F16" s="74">
        <v>71.430000000000007</v>
      </c>
      <c r="G16" s="74">
        <v>70.72</v>
      </c>
      <c r="H16" s="51">
        <v>0.01</v>
      </c>
      <c r="I16" s="53"/>
      <c r="J16" s="29"/>
      <c r="K16" s="29"/>
      <c r="L16" s="29"/>
    </row>
    <row r="17" spans="1:12" ht="19.5" customHeight="1" x14ac:dyDescent="0.25">
      <c r="A17" s="68" t="s">
        <v>39</v>
      </c>
      <c r="B17" s="29" t="s">
        <v>40</v>
      </c>
      <c r="C17" s="21" t="s">
        <v>1915</v>
      </c>
      <c r="D17" s="21" t="s">
        <v>1916</v>
      </c>
      <c r="E17" s="36" t="s">
        <v>1902</v>
      </c>
      <c r="F17" s="74">
        <v>122.19</v>
      </c>
      <c r="G17" s="74">
        <v>120.97</v>
      </c>
      <c r="H17" s="51">
        <v>0.01</v>
      </c>
      <c r="I17" s="53"/>
      <c r="J17" s="29"/>
      <c r="K17" s="29"/>
      <c r="L17" s="29"/>
    </row>
    <row r="18" spans="1:12" ht="19.5" customHeight="1" x14ac:dyDescent="0.25">
      <c r="A18" s="68" t="s">
        <v>39</v>
      </c>
      <c r="B18" s="29" t="s">
        <v>40</v>
      </c>
      <c r="C18" s="21" t="s">
        <v>1917</v>
      </c>
      <c r="D18" s="21" t="s">
        <v>1918</v>
      </c>
      <c r="E18" s="36" t="s">
        <v>1906</v>
      </c>
      <c r="F18" s="74">
        <v>69.900000000000006</v>
      </c>
      <c r="G18" s="74">
        <v>66.41</v>
      </c>
      <c r="H18" s="51">
        <v>0.05</v>
      </c>
      <c r="I18" s="53"/>
      <c r="J18" s="29"/>
      <c r="K18" s="29"/>
      <c r="L18" s="29"/>
    </row>
    <row r="19" spans="1:12" ht="19.5" customHeight="1" x14ac:dyDescent="0.25">
      <c r="A19" s="68" t="s">
        <v>39</v>
      </c>
      <c r="B19" s="29" t="s">
        <v>40</v>
      </c>
      <c r="C19" s="21" t="s">
        <v>1917</v>
      </c>
      <c r="D19" s="21" t="s">
        <v>1918</v>
      </c>
      <c r="E19" s="36" t="s">
        <v>1914</v>
      </c>
      <c r="F19" s="74">
        <v>71.430000000000007</v>
      </c>
      <c r="G19" s="74">
        <v>67.86</v>
      </c>
      <c r="H19" s="51">
        <v>0.05</v>
      </c>
      <c r="I19" s="53"/>
      <c r="J19" s="29"/>
      <c r="K19" s="29"/>
      <c r="L19" s="29"/>
    </row>
    <row r="20" spans="1:12" ht="19.5" customHeight="1" x14ac:dyDescent="0.25">
      <c r="A20" s="68" t="s">
        <v>39</v>
      </c>
      <c r="B20" s="29" t="s">
        <v>40</v>
      </c>
      <c r="C20" s="21" t="s">
        <v>1917</v>
      </c>
      <c r="D20" s="21" t="s">
        <v>1918</v>
      </c>
      <c r="E20" s="36" t="s">
        <v>1902</v>
      </c>
      <c r="F20" s="74">
        <v>122.19</v>
      </c>
      <c r="G20" s="74">
        <v>116.08</v>
      </c>
      <c r="H20" s="51">
        <v>0.05</v>
      </c>
      <c r="I20" s="53"/>
      <c r="J20" s="29"/>
      <c r="K20" s="29"/>
      <c r="L20" s="29"/>
    </row>
    <row r="21" spans="1:12" ht="19.5" customHeight="1" x14ac:dyDescent="0.25">
      <c r="A21" s="68" t="s">
        <v>39</v>
      </c>
      <c r="B21" s="29" t="s">
        <v>40</v>
      </c>
      <c r="C21" s="21" t="s">
        <v>1919</v>
      </c>
      <c r="D21" s="21" t="s">
        <v>1920</v>
      </c>
      <c r="E21" s="36" t="s">
        <v>1906</v>
      </c>
      <c r="F21" s="74">
        <v>69.900000000000006</v>
      </c>
      <c r="G21" s="74">
        <v>66.41</v>
      </c>
      <c r="H21" s="51">
        <v>0.05</v>
      </c>
      <c r="I21" s="53"/>
      <c r="J21" s="29"/>
      <c r="K21" s="29"/>
      <c r="L21" s="29"/>
    </row>
    <row r="22" spans="1:12" ht="19.5" customHeight="1" x14ac:dyDescent="0.25">
      <c r="A22" s="68" t="s">
        <v>39</v>
      </c>
      <c r="B22" s="29" t="s">
        <v>40</v>
      </c>
      <c r="C22" s="21" t="s">
        <v>1919</v>
      </c>
      <c r="D22" s="21" t="s">
        <v>1920</v>
      </c>
      <c r="E22" s="36" t="s">
        <v>1914</v>
      </c>
      <c r="F22" s="74">
        <v>71.430000000000007</v>
      </c>
      <c r="G22" s="74">
        <v>67.86</v>
      </c>
      <c r="H22" s="51">
        <v>0.05</v>
      </c>
      <c r="I22" s="53"/>
      <c r="J22" s="29"/>
      <c r="K22" s="29"/>
      <c r="L22" s="29"/>
    </row>
    <row r="23" spans="1:12" ht="19.5" customHeight="1" x14ac:dyDescent="0.25">
      <c r="A23" s="68" t="s">
        <v>39</v>
      </c>
      <c r="B23" s="29" t="s">
        <v>40</v>
      </c>
      <c r="C23" s="21" t="s">
        <v>1919</v>
      </c>
      <c r="D23" s="21" t="s">
        <v>1920</v>
      </c>
      <c r="E23" s="36" t="s">
        <v>1902</v>
      </c>
      <c r="F23" s="74">
        <v>122.19</v>
      </c>
      <c r="G23" s="74">
        <v>116.08</v>
      </c>
      <c r="H23" s="51">
        <v>0.05</v>
      </c>
      <c r="I23" s="53"/>
      <c r="J23" s="29"/>
      <c r="K23" s="29"/>
      <c r="L23" s="29"/>
    </row>
    <row r="24" spans="1:12" ht="19.5" customHeight="1" x14ac:dyDescent="0.25">
      <c r="A24" s="68" t="s">
        <v>39</v>
      </c>
      <c r="B24" s="29" t="s">
        <v>40</v>
      </c>
      <c r="C24" s="21" t="s">
        <v>1921</v>
      </c>
      <c r="D24" s="21" t="s">
        <v>1922</v>
      </c>
      <c r="E24" s="36" t="s">
        <v>1906</v>
      </c>
      <c r="F24" s="74">
        <v>69.900000000000006</v>
      </c>
      <c r="G24" s="74">
        <v>66.41</v>
      </c>
      <c r="H24" s="51">
        <v>0.05</v>
      </c>
      <c r="I24" s="53"/>
      <c r="J24" s="29"/>
      <c r="K24" s="29"/>
      <c r="L24" s="29"/>
    </row>
    <row r="25" spans="1:12" ht="19.5" customHeight="1" x14ac:dyDescent="0.25">
      <c r="A25" s="68" t="s">
        <v>39</v>
      </c>
      <c r="B25" s="29" t="s">
        <v>40</v>
      </c>
      <c r="C25" s="21" t="s">
        <v>1921</v>
      </c>
      <c r="D25" s="21" t="s">
        <v>1922</v>
      </c>
      <c r="E25" s="36" t="s">
        <v>1914</v>
      </c>
      <c r="F25" s="74">
        <v>71.430000000000007</v>
      </c>
      <c r="G25" s="74">
        <v>67.86</v>
      </c>
      <c r="H25" s="51">
        <v>0.05</v>
      </c>
      <c r="I25" s="53"/>
      <c r="J25" s="29"/>
      <c r="K25" s="29"/>
      <c r="L25" s="29"/>
    </row>
    <row r="26" spans="1:12" ht="19.5" customHeight="1" x14ac:dyDescent="0.25">
      <c r="A26" s="68" t="s">
        <v>39</v>
      </c>
      <c r="B26" s="29" t="s">
        <v>40</v>
      </c>
      <c r="C26" s="21" t="s">
        <v>1921</v>
      </c>
      <c r="D26" s="21" t="s">
        <v>1922</v>
      </c>
      <c r="E26" s="36" t="s">
        <v>1902</v>
      </c>
      <c r="F26" s="74">
        <v>122.19</v>
      </c>
      <c r="G26" s="74">
        <v>116.08</v>
      </c>
      <c r="H26" s="51">
        <v>0.05</v>
      </c>
      <c r="I26" s="53"/>
      <c r="J26" s="29"/>
      <c r="K26" s="29"/>
      <c r="L26" s="29"/>
    </row>
    <row r="27" spans="1:12" ht="19.5" customHeight="1" x14ac:dyDescent="0.25">
      <c r="A27" s="68" t="s">
        <v>39</v>
      </c>
      <c r="B27" s="29" t="s">
        <v>40</v>
      </c>
      <c r="C27" s="21" t="s">
        <v>1923</v>
      </c>
      <c r="D27" s="21" t="s">
        <v>1924</v>
      </c>
      <c r="E27" s="36" t="s">
        <v>1901</v>
      </c>
      <c r="F27" s="74">
        <v>88.45</v>
      </c>
      <c r="G27" s="74">
        <v>84.03</v>
      </c>
      <c r="H27" s="51">
        <v>0.05</v>
      </c>
      <c r="I27" s="53"/>
      <c r="J27" s="29"/>
      <c r="K27" s="29"/>
      <c r="L27" s="29"/>
    </row>
    <row r="28" spans="1:12" ht="19.5" customHeight="1" x14ac:dyDescent="0.25">
      <c r="A28" s="68" t="s">
        <v>39</v>
      </c>
      <c r="B28" s="29" t="s">
        <v>40</v>
      </c>
      <c r="C28" s="21" t="s">
        <v>1923</v>
      </c>
      <c r="D28" s="21" t="s">
        <v>1924</v>
      </c>
      <c r="E28" s="36" t="s">
        <v>1902</v>
      </c>
      <c r="F28" s="74">
        <v>122.19</v>
      </c>
      <c r="G28" s="74">
        <v>116.08</v>
      </c>
      <c r="H28" s="51">
        <v>0.05</v>
      </c>
      <c r="I28" s="53"/>
      <c r="J28" s="29"/>
      <c r="K28" s="29"/>
      <c r="L28" s="29"/>
    </row>
    <row r="29" spans="1:12" ht="19.5" customHeight="1" x14ac:dyDescent="0.25">
      <c r="A29" s="68" t="s">
        <v>39</v>
      </c>
      <c r="B29" s="29" t="s">
        <v>40</v>
      </c>
      <c r="C29" s="21" t="s">
        <v>1923</v>
      </c>
      <c r="D29" s="21" t="s">
        <v>1924</v>
      </c>
      <c r="E29" s="36" t="s">
        <v>1903</v>
      </c>
      <c r="F29" s="74">
        <v>82.07</v>
      </c>
      <c r="G29" s="74">
        <v>77.97</v>
      </c>
      <c r="H29" s="51">
        <v>0.05</v>
      </c>
      <c r="I29" s="53"/>
      <c r="J29" s="29"/>
      <c r="K29" s="29"/>
      <c r="L29" s="29"/>
    </row>
    <row r="30" spans="1:12" ht="19.5" customHeight="1" x14ac:dyDescent="0.25">
      <c r="A30" s="68" t="s">
        <v>39</v>
      </c>
      <c r="B30" s="29" t="s">
        <v>40</v>
      </c>
      <c r="C30" s="21" t="s">
        <v>1925</v>
      </c>
      <c r="D30" s="21" t="s">
        <v>1926</v>
      </c>
      <c r="E30" s="36" t="s">
        <v>1927</v>
      </c>
      <c r="F30" s="74">
        <v>125.83</v>
      </c>
      <c r="G30" s="74">
        <v>113.25</v>
      </c>
      <c r="H30" s="51">
        <v>0.1</v>
      </c>
      <c r="I30" s="53"/>
      <c r="J30" s="29"/>
      <c r="K30" s="29"/>
      <c r="L30" s="29"/>
    </row>
    <row r="31" spans="1:12" ht="19.5" customHeight="1" x14ac:dyDescent="0.25">
      <c r="A31" s="68" t="s">
        <v>39</v>
      </c>
      <c r="B31" s="29" t="s">
        <v>40</v>
      </c>
      <c r="C31" s="21" t="s">
        <v>1925</v>
      </c>
      <c r="D31" s="21" t="s">
        <v>1926</v>
      </c>
      <c r="E31" s="36" t="s">
        <v>1906</v>
      </c>
      <c r="F31" s="74">
        <v>69.900000000000006</v>
      </c>
      <c r="G31" s="74">
        <v>62.91</v>
      </c>
      <c r="H31" s="51">
        <v>0.1</v>
      </c>
      <c r="I31" s="53"/>
      <c r="J31" s="29"/>
      <c r="K31" s="29"/>
      <c r="L31" s="29"/>
    </row>
    <row r="32" spans="1:12" ht="19.5" customHeight="1" x14ac:dyDescent="0.25">
      <c r="A32" s="68" t="s">
        <v>39</v>
      </c>
      <c r="B32" s="29" t="s">
        <v>40</v>
      </c>
      <c r="C32" s="21" t="s">
        <v>1925</v>
      </c>
      <c r="D32" s="21" t="s">
        <v>1926</v>
      </c>
      <c r="E32" s="36" t="s">
        <v>1914</v>
      </c>
      <c r="F32" s="74">
        <v>71.430000000000007</v>
      </c>
      <c r="G32" s="74">
        <v>64.290000000000006</v>
      </c>
      <c r="H32" s="51">
        <v>0.1</v>
      </c>
      <c r="I32" s="53"/>
      <c r="J32" s="29"/>
      <c r="K32" s="29"/>
      <c r="L32" s="29"/>
    </row>
    <row r="33" spans="1:12" ht="19.5" customHeight="1" x14ac:dyDescent="0.25">
      <c r="A33" s="68" t="s">
        <v>39</v>
      </c>
      <c r="B33" s="29" t="s">
        <v>40</v>
      </c>
      <c r="C33" s="21" t="s">
        <v>1925</v>
      </c>
      <c r="D33" s="21" t="s">
        <v>1926</v>
      </c>
      <c r="E33" s="36" t="s">
        <v>1902</v>
      </c>
      <c r="F33" s="74">
        <v>122.19</v>
      </c>
      <c r="G33" s="74">
        <v>109.97</v>
      </c>
      <c r="H33" s="51">
        <v>0.1</v>
      </c>
      <c r="I33" s="53"/>
      <c r="J33" s="29"/>
      <c r="K33" s="29"/>
      <c r="L33" s="29"/>
    </row>
    <row r="34" spans="1:12" ht="19.5" customHeight="1" x14ac:dyDescent="0.25">
      <c r="A34" s="68" t="s">
        <v>39</v>
      </c>
      <c r="B34" s="29" t="s">
        <v>40</v>
      </c>
      <c r="C34" s="21" t="s">
        <v>1928</v>
      </c>
      <c r="D34" s="21" t="s">
        <v>1929</v>
      </c>
      <c r="E34" s="36" t="s">
        <v>1902</v>
      </c>
      <c r="F34" s="74">
        <v>122.19</v>
      </c>
      <c r="G34" s="74">
        <v>118.52</v>
      </c>
      <c r="H34" s="51">
        <v>0.03</v>
      </c>
      <c r="I34" s="53"/>
      <c r="J34" s="29"/>
      <c r="K34" s="29"/>
      <c r="L34" s="29"/>
    </row>
    <row r="35" spans="1:12" ht="19.5" customHeight="1" x14ac:dyDescent="0.25">
      <c r="A35" s="68" t="s">
        <v>108</v>
      </c>
      <c r="B35" s="29" t="s">
        <v>109</v>
      </c>
      <c r="C35" s="21" t="s">
        <v>1930</v>
      </c>
      <c r="D35" s="21" t="s">
        <v>1931</v>
      </c>
      <c r="E35" s="36" t="s">
        <v>1932</v>
      </c>
      <c r="F35" s="74">
        <v>162.57</v>
      </c>
      <c r="G35" s="74">
        <v>160.94</v>
      </c>
      <c r="H35" s="51">
        <v>0.01</v>
      </c>
      <c r="I35" s="53"/>
      <c r="J35" s="29"/>
      <c r="K35" s="29"/>
      <c r="L35" s="29"/>
    </row>
    <row r="36" spans="1:12" ht="19.5" customHeight="1" x14ac:dyDescent="0.25">
      <c r="A36" s="68" t="s">
        <v>108</v>
      </c>
      <c r="B36" s="29" t="s">
        <v>109</v>
      </c>
      <c r="C36" s="21" t="s">
        <v>1933</v>
      </c>
      <c r="D36" s="21" t="s">
        <v>1934</v>
      </c>
      <c r="E36" s="36" t="s">
        <v>1935</v>
      </c>
      <c r="F36" s="74">
        <v>125.38</v>
      </c>
      <c r="G36" s="74">
        <v>124.13</v>
      </c>
      <c r="H36" s="51">
        <v>0.01</v>
      </c>
      <c r="I36" s="53"/>
      <c r="J36" s="29"/>
      <c r="K36" s="29"/>
      <c r="L36" s="29"/>
    </row>
    <row r="37" spans="1:12" ht="19.5" customHeight="1" x14ac:dyDescent="0.25">
      <c r="A37" s="68" t="s">
        <v>108</v>
      </c>
      <c r="B37" s="29" t="s">
        <v>109</v>
      </c>
      <c r="C37" s="21" t="s">
        <v>1936</v>
      </c>
      <c r="D37" s="21" t="s">
        <v>1937</v>
      </c>
      <c r="E37" s="36" t="s">
        <v>1938</v>
      </c>
      <c r="F37" s="74">
        <v>65.489999999999995</v>
      </c>
      <c r="G37" s="74">
        <v>64.84</v>
      </c>
      <c r="H37" s="51">
        <v>0.01</v>
      </c>
      <c r="I37" s="53"/>
      <c r="J37" s="29"/>
      <c r="K37" s="29"/>
      <c r="L37" s="29"/>
    </row>
    <row r="38" spans="1:12" ht="19.5" customHeight="1" x14ac:dyDescent="0.25">
      <c r="A38" s="68" t="s">
        <v>108</v>
      </c>
      <c r="B38" s="29" t="s">
        <v>109</v>
      </c>
      <c r="C38" s="21" t="s">
        <v>1939</v>
      </c>
      <c r="D38" s="21" t="s">
        <v>1940</v>
      </c>
      <c r="E38" s="36" t="s">
        <v>1941</v>
      </c>
      <c r="F38" s="74">
        <v>137.55000000000001</v>
      </c>
      <c r="G38" s="74">
        <v>136.16999999999999</v>
      </c>
      <c r="H38" s="51">
        <v>0.01</v>
      </c>
      <c r="I38" s="53"/>
      <c r="J38" s="29"/>
      <c r="K38" s="29"/>
      <c r="L38" s="29"/>
    </row>
    <row r="39" spans="1:12" ht="19.5" customHeight="1" x14ac:dyDescent="0.25">
      <c r="A39" s="68" t="s">
        <v>108</v>
      </c>
      <c r="B39" s="29" t="s">
        <v>109</v>
      </c>
      <c r="C39" s="21" t="s">
        <v>1942</v>
      </c>
      <c r="D39" s="21" t="s">
        <v>1943</v>
      </c>
      <c r="E39" s="36" t="s">
        <v>1944</v>
      </c>
      <c r="F39" s="74">
        <v>138.44</v>
      </c>
      <c r="G39" s="74">
        <v>137.06</v>
      </c>
      <c r="H39" s="51">
        <v>0.01</v>
      </c>
      <c r="I39" s="53"/>
      <c r="J39" s="29"/>
      <c r="K39" s="29"/>
      <c r="L39" s="29"/>
    </row>
    <row r="40" spans="1:12" ht="19.5" customHeight="1" x14ac:dyDescent="0.25">
      <c r="A40" s="68" t="s">
        <v>108</v>
      </c>
      <c r="B40" s="29" t="s">
        <v>109</v>
      </c>
      <c r="C40" s="21" t="s">
        <v>1945</v>
      </c>
      <c r="D40" s="21" t="s">
        <v>1946</v>
      </c>
      <c r="E40" s="36" t="s">
        <v>1947</v>
      </c>
      <c r="F40" s="74">
        <v>125.86</v>
      </c>
      <c r="G40" s="74">
        <v>124.6</v>
      </c>
      <c r="H40" s="51">
        <v>0.01</v>
      </c>
      <c r="I40" s="53"/>
      <c r="J40" s="29"/>
      <c r="K40" s="29"/>
      <c r="L40" s="29"/>
    </row>
    <row r="41" spans="1:12" ht="19.5" customHeight="1" x14ac:dyDescent="0.25">
      <c r="A41" s="68" t="s">
        <v>108</v>
      </c>
      <c r="B41" s="29" t="s">
        <v>109</v>
      </c>
      <c r="C41" s="21" t="s">
        <v>1948</v>
      </c>
      <c r="D41" s="21" t="s">
        <v>1949</v>
      </c>
      <c r="E41" s="36" t="s">
        <v>1950</v>
      </c>
      <c r="F41" s="74">
        <v>66.239999999999995</v>
      </c>
      <c r="G41" s="74">
        <v>65.58</v>
      </c>
      <c r="H41" s="51">
        <v>0.01</v>
      </c>
      <c r="I41" s="53"/>
      <c r="J41" s="29"/>
      <c r="K41" s="29"/>
      <c r="L41" s="29"/>
    </row>
    <row r="42" spans="1:12" ht="19.5" customHeight="1" x14ac:dyDescent="0.25">
      <c r="A42" s="68" t="s">
        <v>108</v>
      </c>
      <c r="B42" s="29" t="s">
        <v>109</v>
      </c>
      <c r="C42" s="21" t="s">
        <v>1951</v>
      </c>
      <c r="D42" s="21" t="s">
        <v>1952</v>
      </c>
      <c r="E42" s="36" t="s">
        <v>1953</v>
      </c>
      <c r="F42" s="74">
        <v>100.92</v>
      </c>
      <c r="G42" s="74">
        <v>99.91</v>
      </c>
      <c r="H42" s="51">
        <v>0.01</v>
      </c>
      <c r="I42" s="53"/>
      <c r="J42" s="29"/>
      <c r="K42" s="29"/>
      <c r="L42" s="29"/>
    </row>
    <row r="43" spans="1:12" ht="19.5" customHeight="1" x14ac:dyDescent="0.25">
      <c r="A43" s="68" t="s">
        <v>108</v>
      </c>
      <c r="B43" s="29" t="s">
        <v>109</v>
      </c>
      <c r="C43" s="21" t="s">
        <v>1954</v>
      </c>
      <c r="D43" s="21" t="s">
        <v>1955</v>
      </c>
      <c r="E43" s="36" t="s">
        <v>1947</v>
      </c>
      <c r="F43" s="74">
        <v>125.86</v>
      </c>
      <c r="G43" s="74">
        <v>124.6</v>
      </c>
      <c r="H43" s="51">
        <v>0.01</v>
      </c>
      <c r="I43" s="53"/>
      <c r="J43" s="29"/>
      <c r="K43" s="29"/>
      <c r="L43" s="29"/>
    </row>
    <row r="44" spans="1:12" ht="19.5" customHeight="1" x14ac:dyDescent="0.25">
      <c r="A44" s="68" t="s">
        <v>108</v>
      </c>
      <c r="B44" s="29" t="s">
        <v>109</v>
      </c>
      <c r="C44" s="21" t="s">
        <v>1956</v>
      </c>
      <c r="D44" s="21" t="s">
        <v>1957</v>
      </c>
      <c r="E44" s="36" t="s">
        <v>1958</v>
      </c>
      <c r="F44" s="74">
        <v>75.41</v>
      </c>
      <c r="G44" s="74">
        <v>74.66</v>
      </c>
      <c r="H44" s="51">
        <v>0.01</v>
      </c>
      <c r="I44" s="53"/>
      <c r="J44" s="29"/>
      <c r="K44" s="29"/>
      <c r="L44" s="29"/>
    </row>
    <row r="45" spans="1:12" ht="19.5" customHeight="1" x14ac:dyDescent="0.25">
      <c r="A45" s="68" t="s">
        <v>119</v>
      </c>
      <c r="B45" s="29" t="s">
        <v>120</v>
      </c>
      <c r="C45" s="21" t="s">
        <v>1959</v>
      </c>
      <c r="D45" s="21" t="s">
        <v>1960</v>
      </c>
      <c r="E45" s="36" t="s">
        <v>1961</v>
      </c>
      <c r="F45" s="74">
        <v>249.99</v>
      </c>
      <c r="G45" s="74">
        <v>237.49</v>
      </c>
      <c r="H45" s="51">
        <v>0.05</v>
      </c>
      <c r="I45" s="53"/>
      <c r="J45" s="29"/>
      <c r="K45" s="29"/>
      <c r="L45" s="29"/>
    </row>
    <row r="46" spans="1:12" ht="19.5" customHeight="1" x14ac:dyDescent="0.25">
      <c r="A46" s="68" t="s">
        <v>138</v>
      </c>
      <c r="B46" s="29" t="s">
        <v>139</v>
      </c>
      <c r="C46" s="21" t="s">
        <v>1899</v>
      </c>
      <c r="D46" s="21" t="s">
        <v>1962</v>
      </c>
      <c r="E46" s="36" t="s">
        <v>1963</v>
      </c>
      <c r="F46" s="74">
        <v>249.39</v>
      </c>
      <c r="G46" s="74">
        <v>236.92</v>
      </c>
      <c r="H46" s="51">
        <v>0.05</v>
      </c>
      <c r="I46" s="53"/>
      <c r="J46" s="29"/>
      <c r="K46" s="29"/>
      <c r="L46" s="29"/>
    </row>
    <row r="47" spans="1:12" ht="19.5" customHeight="1" x14ac:dyDescent="0.25">
      <c r="A47" s="68" t="s">
        <v>138</v>
      </c>
      <c r="B47" s="29" t="s">
        <v>139</v>
      </c>
      <c r="C47" s="21" t="s">
        <v>1904</v>
      </c>
      <c r="D47" s="21" t="s">
        <v>1964</v>
      </c>
      <c r="E47" s="36" t="s">
        <v>1963</v>
      </c>
      <c r="F47" s="74">
        <v>249.39</v>
      </c>
      <c r="G47" s="74">
        <v>236.92</v>
      </c>
      <c r="H47" s="51">
        <v>0.05</v>
      </c>
      <c r="I47" s="53"/>
      <c r="J47" s="29"/>
      <c r="K47" s="29"/>
      <c r="L47" s="29"/>
    </row>
    <row r="48" spans="1:12" ht="19.5" customHeight="1" x14ac:dyDescent="0.25">
      <c r="A48" s="68" t="s">
        <v>138</v>
      </c>
      <c r="B48" s="29" t="s">
        <v>139</v>
      </c>
      <c r="C48" s="21" t="s">
        <v>1907</v>
      </c>
      <c r="D48" s="21" t="s">
        <v>1965</v>
      </c>
      <c r="E48" s="36" t="s">
        <v>1963</v>
      </c>
      <c r="F48" s="74">
        <v>249.39</v>
      </c>
      <c r="G48" s="74">
        <v>236.92</v>
      </c>
      <c r="H48" s="51">
        <v>0.05</v>
      </c>
      <c r="I48" s="53"/>
      <c r="J48" s="29"/>
      <c r="K48" s="29"/>
      <c r="L48" s="29"/>
    </row>
    <row r="49" spans="1:12" ht="19.5" customHeight="1" x14ac:dyDescent="0.25">
      <c r="A49" s="68" t="s">
        <v>138</v>
      </c>
      <c r="B49" s="29" t="s">
        <v>139</v>
      </c>
      <c r="C49" s="21" t="s">
        <v>1909</v>
      </c>
      <c r="D49" s="21" t="s">
        <v>1966</v>
      </c>
      <c r="E49" s="36" t="s">
        <v>1963</v>
      </c>
      <c r="F49" s="74">
        <v>249.39</v>
      </c>
      <c r="G49" s="74">
        <v>236.92</v>
      </c>
      <c r="H49" s="51">
        <v>0.05</v>
      </c>
      <c r="I49" s="53"/>
      <c r="J49" s="29"/>
      <c r="K49" s="29"/>
      <c r="L49" s="29"/>
    </row>
    <row r="50" spans="1:12" ht="19.5" customHeight="1" x14ac:dyDescent="0.25">
      <c r="A50" s="68" t="s">
        <v>138</v>
      </c>
      <c r="B50" s="29" t="s">
        <v>139</v>
      </c>
      <c r="C50" s="21" t="s">
        <v>1912</v>
      </c>
      <c r="D50" s="21" t="s">
        <v>1967</v>
      </c>
      <c r="E50" s="36" t="s">
        <v>1968</v>
      </c>
      <c r="F50" s="74">
        <v>233.68</v>
      </c>
      <c r="G50" s="74">
        <v>222</v>
      </c>
      <c r="H50" s="51">
        <v>0.05</v>
      </c>
      <c r="I50" s="53"/>
      <c r="J50" s="29"/>
      <c r="K50" s="29"/>
      <c r="L50" s="29"/>
    </row>
    <row r="51" spans="1:12" ht="19.5" customHeight="1" x14ac:dyDescent="0.25">
      <c r="A51" s="68" t="s">
        <v>138</v>
      </c>
      <c r="B51" s="29" t="s">
        <v>139</v>
      </c>
      <c r="C51" s="21" t="s">
        <v>1915</v>
      </c>
      <c r="D51" s="21" t="s">
        <v>1969</v>
      </c>
      <c r="E51" s="36" t="s">
        <v>1968</v>
      </c>
      <c r="F51" s="74">
        <v>233.68</v>
      </c>
      <c r="G51" s="74">
        <v>222</v>
      </c>
      <c r="H51" s="51">
        <v>0.05</v>
      </c>
      <c r="I51" s="53"/>
      <c r="J51" s="29"/>
      <c r="K51" s="29"/>
      <c r="L51" s="29"/>
    </row>
    <row r="52" spans="1:12" ht="19.5" customHeight="1" x14ac:dyDescent="0.25">
      <c r="A52" s="68" t="s">
        <v>138</v>
      </c>
      <c r="B52" s="29" t="s">
        <v>139</v>
      </c>
      <c r="C52" s="21" t="s">
        <v>1917</v>
      </c>
      <c r="D52" s="21" t="s">
        <v>1970</v>
      </c>
      <c r="E52" s="36" t="s">
        <v>1968</v>
      </c>
      <c r="F52" s="74">
        <v>233.68</v>
      </c>
      <c r="G52" s="74">
        <v>222</v>
      </c>
      <c r="H52" s="51">
        <v>0.05</v>
      </c>
      <c r="I52" s="53"/>
      <c r="J52" s="29"/>
      <c r="K52" s="29"/>
      <c r="L52" s="29"/>
    </row>
    <row r="53" spans="1:12" ht="19.5" customHeight="1" x14ac:dyDescent="0.25">
      <c r="A53" s="68" t="s">
        <v>138</v>
      </c>
      <c r="B53" s="29" t="s">
        <v>139</v>
      </c>
      <c r="C53" s="21" t="s">
        <v>1919</v>
      </c>
      <c r="D53" s="21" t="s">
        <v>1971</v>
      </c>
      <c r="E53" s="36" t="s">
        <v>1968</v>
      </c>
      <c r="F53" s="74">
        <v>233.68</v>
      </c>
      <c r="G53" s="74">
        <v>222</v>
      </c>
      <c r="H53" s="51">
        <v>0.05</v>
      </c>
      <c r="I53" s="53"/>
      <c r="J53" s="29"/>
      <c r="K53" s="29"/>
      <c r="L53" s="29"/>
    </row>
    <row r="54" spans="1:12" ht="19.5" customHeight="1" x14ac:dyDescent="0.25">
      <c r="A54" s="68" t="s">
        <v>138</v>
      </c>
      <c r="B54" s="29" t="s">
        <v>139</v>
      </c>
      <c r="C54" s="21" t="s">
        <v>1921</v>
      </c>
      <c r="D54" s="21" t="s">
        <v>1972</v>
      </c>
      <c r="E54" s="36" t="s">
        <v>1968</v>
      </c>
      <c r="F54" s="74">
        <v>233.68</v>
      </c>
      <c r="G54" s="74">
        <v>222</v>
      </c>
      <c r="H54" s="51">
        <v>0.05</v>
      </c>
      <c r="I54" s="53"/>
      <c r="J54" s="29"/>
      <c r="K54" s="29"/>
      <c r="L54" s="29"/>
    </row>
    <row r="55" spans="1:12" ht="19.5" customHeight="1" x14ac:dyDescent="0.25">
      <c r="A55" s="68" t="s">
        <v>138</v>
      </c>
      <c r="B55" s="29" t="s">
        <v>139</v>
      </c>
      <c r="C55" s="21" t="s">
        <v>1923</v>
      </c>
      <c r="D55" s="21" t="s">
        <v>1973</v>
      </c>
      <c r="E55" s="36" t="s">
        <v>1968</v>
      </c>
      <c r="F55" s="74">
        <v>233.68</v>
      </c>
      <c r="G55" s="74">
        <v>222</v>
      </c>
      <c r="H55" s="51">
        <v>0.05</v>
      </c>
      <c r="I55" s="53"/>
      <c r="J55" s="29"/>
      <c r="K55" s="29"/>
      <c r="L55" s="29"/>
    </row>
    <row r="56" spans="1:12" ht="19.5" customHeight="1" x14ac:dyDescent="0.25">
      <c r="A56" s="68" t="s">
        <v>138</v>
      </c>
      <c r="B56" s="29" t="s">
        <v>139</v>
      </c>
      <c r="C56" s="21" t="s">
        <v>1925</v>
      </c>
      <c r="D56" s="21" t="s">
        <v>1974</v>
      </c>
      <c r="E56" s="36" t="s">
        <v>1968</v>
      </c>
      <c r="F56" s="74">
        <v>233.68</v>
      </c>
      <c r="G56" s="74">
        <v>222</v>
      </c>
      <c r="H56" s="51">
        <v>0.05</v>
      </c>
      <c r="I56" s="53"/>
      <c r="J56" s="29"/>
      <c r="K56" s="29"/>
      <c r="L56" s="29"/>
    </row>
    <row r="57" spans="1:12" ht="19.5" customHeight="1" x14ac:dyDescent="0.25">
      <c r="A57" s="68" t="s">
        <v>148</v>
      </c>
      <c r="B57" s="29" t="s">
        <v>149</v>
      </c>
      <c r="C57" s="21" t="s">
        <v>1899</v>
      </c>
      <c r="D57" s="21" t="s">
        <v>1975</v>
      </c>
      <c r="E57" s="36" t="s">
        <v>1976</v>
      </c>
      <c r="F57" s="74">
        <v>183.78</v>
      </c>
      <c r="G57" s="74">
        <v>174.59</v>
      </c>
      <c r="H57" s="75">
        <v>0.05</v>
      </c>
      <c r="I57" s="53"/>
      <c r="J57" s="29"/>
      <c r="K57" s="29"/>
      <c r="L57" s="29"/>
    </row>
    <row r="58" spans="1:12" ht="19.5" customHeight="1" x14ac:dyDescent="0.25">
      <c r="A58" s="68" t="s">
        <v>148</v>
      </c>
      <c r="B58" s="29" t="s">
        <v>149</v>
      </c>
      <c r="C58" s="21" t="s">
        <v>1904</v>
      </c>
      <c r="D58" s="21" t="s">
        <v>1977</v>
      </c>
      <c r="E58" s="36" t="s">
        <v>1906</v>
      </c>
      <c r="F58" s="74">
        <v>119.17</v>
      </c>
      <c r="G58" s="74">
        <v>113.21</v>
      </c>
      <c r="H58" s="75">
        <v>0.05</v>
      </c>
      <c r="I58" s="53"/>
      <c r="J58" s="29"/>
      <c r="K58" s="29"/>
      <c r="L58" s="29"/>
    </row>
    <row r="59" spans="1:12" ht="19.5" customHeight="1" x14ac:dyDescent="0.25">
      <c r="A59" s="68" t="s">
        <v>148</v>
      </c>
      <c r="B59" s="29" t="s">
        <v>149</v>
      </c>
      <c r="C59" s="21" t="s">
        <v>1907</v>
      </c>
      <c r="D59" s="21" t="s">
        <v>1978</v>
      </c>
      <c r="E59" s="36" t="s">
        <v>1979</v>
      </c>
      <c r="F59" s="74">
        <v>87.05</v>
      </c>
      <c r="G59" s="74">
        <v>82.7</v>
      </c>
      <c r="H59" s="75">
        <v>0.05</v>
      </c>
      <c r="I59" s="53"/>
      <c r="J59" s="29"/>
      <c r="K59" s="29"/>
      <c r="L59" s="29"/>
    </row>
    <row r="60" spans="1:12" ht="19.5" customHeight="1" x14ac:dyDescent="0.25">
      <c r="A60" s="68" t="s">
        <v>148</v>
      </c>
      <c r="B60" s="29" t="s">
        <v>149</v>
      </c>
      <c r="C60" s="21" t="s">
        <v>1909</v>
      </c>
      <c r="D60" s="21" t="s">
        <v>1909</v>
      </c>
      <c r="E60" s="36" t="s">
        <v>1976</v>
      </c>
      <c r="F60" s="74">
        <v>183.78</v>
      </c>
      <c r="G60" s="74">
        <v>174.59</v>
      </c>
      <c r="H60" s="75">
        <v>0.05</v>
      </c>
      <c r="I60" s="53"/>
      <c r="J60" s="29"/>
      <c r="K60" s="29"/>
      <c r="L60" s="29"/>
    </row>
    <row r="61" spans="1:12" ht="19.5" customHeight="1" x14ac:dyDescent="0.25">
      <c r="A61" s="68" t="s">
        <v>148</v>
      </c>
      <c r="B61" s="29" t="s">
        <v>149</v>
      </c>
      <c r="C61" s="21" t="s">
        <v>1912</v>
      </c>
      <c r="D61" s="21" t="s">
        <v>1912</v>
      </c>
      <c r="E61" s="36" t="s">
        <v>1906</v>
      </c>
      <c r="F61" s="74">
        <v>119.17</v>
      </c>
      <c r="G61" s="74">
        <v>113.21</v>
      </c>
      <c r="H61" s="75">
        <v>0.05</v>
      </c>
      <c r="I61" s="53"/>
      <c r="J61" s="29"/>
      <c r="K61" s="29"/>
      <c r="L61" s="29"/>
    </row>
    <row r="62" spans="1:12" ht="19.5" customHeight="1" x14ac:dyDescent="0.25">
      <c r="A62" s="68" t="s">
        <v>148</v>
      </c>
      <c r="B62" s="29" t="s">
        <v>149</v>
      </c>
      <c r="C62" s="21" t="s">
        <v>1915</v>
      </c>
      <c r="D62" s="21" t="s">
        <v>1980</v>
      </c>
      <c r="E62" s="36" t="s">
        <v>1906</v>
      </c>
      <c r="F62" s="74">
        <v>119.17</v>
      </c>
      <c r="G62" s="74">
        <v>113.21</v>
      </c>
      <c r="H62" s="75">
        <v>0.05</v>
      </c>
      <c r="I62" s="53"/>
      <c r="J62" s="29"/>
      <c r="K62" s="29"/>
      <c r="L62" s="29"/>
    </row>
    <row r="63" spans="1:12" ht="19.5" customHeight="1" x14ac:dyDescent="0.25">
      <c r="A63" s="68" t="s">
        <v>148</v>
      </c>
      <c r="B63" s="29" t="s">
        <v>149</v>
      </c>
      <c r="C63" s="21" t="s">
        <v>1917</v>
      </c>
      <c r="D63" s="21" t="s">
        <v>1981</v>
      </c>
      <c r="E63" s="36" t="s">
        <v>1906</v>
      </c>
      <c r="F63" s="74">
        <v>119.17</v>
      </c>
      <c r="G63" s="74">
        <v>113.21</v>
      </c>
      <c r="H63" s="75">
        <v>0.05</v>
      </c>
      <c r="I63" s="53"/>
      <c r="J63" s="29"/>
      <c r="K63" s="29"/>
      <c r="L63" s="29"/>
    </row>
    <row r="64" spans="1:12" ht="19.5" customHeight="1" x14ac:dyDescent="0.25">
      <c r="A64" s="68" t="s">
        <v>148</v>
      </c>
      <c r="B64" s="29" t="s">
        <v>149</v>
      </c>
      <c r="C64" s="21" t="s">
        <v>1919</v>
      </c>
      <c r="D64" s="21" t="s">
        <v>1919</v>
      </c>
      <c r="E64" s="36" t="s">
        <v>1906</v>
      </c>
      <c r="F64" s="74">
        <v>119.17</v>
      </c>
      <c r="G64" s="74">
        <v>113.21</v>
      </c>
      <c r="H64" s="75">
        <v>0.05</v>
      </c>
      <c r="I64" s="53"/>
      <c r="J64" s="29"/>
      <c r="K64" s="29"/>
      <c r="L64" s="29"/>
    </row>
    <row r="65" spans="1:12" ht="19.5" customHeight="1" x14ac:dyDescent="0.25">
      <c r="A65" s="68" t="s">
        <v>148</v>
      </c>
      <c r="B65" s="29" t="s">
        <v>149</v>
      </c>
      <c r="C65" s="21" t="s">
        <v>1921</v>
      </c>
      <c r="D65" s="21" t="s">
        <v>1982</v>
      </c>
      <c r="E65" s="36" t="s">
        <v>1906</v>
      </c>
      <c r="F65" s="74">
        <v>119.17</v>
      </c>
      <c r="G65" s="74">
        <v>113.21</v>
      </c>
      <c r="H65" s="75">
        <v>0.05</v>
      </c>
      <c r="I65" s="53"/>
      <c r="J65" s="29"/>
      <c r="K65" s="29"/>
      <c r="L65" s="29"/>
    </row>
    <row r="66" spans="1:12" ht="19.5" customHeight="1" x14ac:dyDescent="0.25">
      <c r="A66" s="68" t="s">
        <v>148</v>
      </c>
      <c r="B66" s="29" t="s">
        <v>149</v>
      </c>
      <c r="C66" s="21" t="s">
        <v>1923</v>
      </c>
      <c r="D66" s="21" t="s">
        <v>1983</v>
      </c>
      <c r="E66" s="36" t="s">
        <v>1976</v>
      </c>
      <c r="F66" s="74">
        <v>183.78</v>
      </c>
      <c r="G66" s="74">
        <v>174.59</v>
      </c>
      <c r="H66" s="75">
        <v>0.05</v>
      </c>
      <c r="I66" s="53"/>
      <c r="J66" s="29"/>
      <c r="K66" s="29"/>
      <c r="L66" s="29"/>
    </row>
    <row r="67" spans="1:12" ht="19.5" customHeight="1" x14ac:dyDescent="0.25">
      <c r="A67" s="68" t="s">
        <v>148</v>
      </c>
      <c r="B67" s="29" t="s">
        <v>149</v>
      </c>
      <c r="C67" s="21" t="s">
        <v>1925</v>
      </c>
      <c r="D67" s="21" t="s">
        <v>1984</v>
      </c>
      <c r="E67" s="36" t="s">
        <v>1906</v>
      </c>
      <c r="F67" s="74">
        <v>119.17</v>
      </c>
      <c r="G67" s="74">
        <v>113.21</v>
      </c>
      <c r="H67" s="75">
        <v>0.05</v>
      </c>
      <c r="I67" s="53"/>
      <c r="J67" s="29"/>
      <c r="K67" s="29"/>
      <c r="L67" s="29"/>
    </row>
    <row r="68" spans="1:12" ht="19.5" customHeight="1" x14ac:dyDescent="0.25">
      <c r="A68" s="68" t="s">
        <v>148</v>
      </c>
      <c r="B68" s="29" t="s">
        <v>149</v>
      </c>
      <c r="C68" s="21" t="s">
        <v>1985</v>
      </c>
      <c r="D68" s="21" t="s">
        <v>1985</v>
      </c>
      <c r="E68" s="36" t="s">
        <v>1976</v>
      </c>
      <c r="F68" s="74">
        <v>183.78</v>
      </c>
      <c r="G68" s="74">
        <v>174.59</v>
      </c>
      <c r="H68" s="75">
        <v>0.05</v>
      </c>
      <c r="I68" s="53"/>
      <c r="J68" s="29"/>
      <c r="K68" s="29"/>
      <c r="L68" s="29"/>
    </row>
    <row r="69" spans="1:12" ht="19.5" customHeight="1" x14ac:dyDescent="0.25">
      <c r="A69" s="68" t="s">
        <v>158</v>
      </c>
      <c r="B69" s="21" t="s">
        <v>636</v>
      </c>
      <c r="C69" s="21" t="s">
        <v>1899</v>
      </c>
      <c r="D69" s="21" t="s">
        <v>1986</v>
      </c>
      <c r="E69" s="36" t="s">
        <v>1987</v>
      </c>
      <c r="F69" s="74">
        <v>136.16</v>
      </c>
      <c r="G69" s="74">
        <v>135.47999999999999</v>
      </c>
      <c r="H69" s="75">
        <v>5.0000000000000001E-3</v>
      </c>
      <c r="I69" s="53"/>
      <c r="J69" s="29"/>
      <c r="K69" s="29"/>
      <c r="L69" s="29"/>
    </row>
    <row r="70" spans="1:12" ht="19.5" customHeight="1" x14ac:dyDescent="0.25">
      <c r="A70" s="68" t="s">
        <v>158</v>
      </c>
      <c r="B70" s="21" t="s">
        <v>636</v>
      </c>
      <c r="C70" s="21" t="s">
        <v>1899</v>
      </c>
      <c r="D70" s="21" t="s">
        <v>1986</v>
      </c>
      <c r="E70" s="36" t="s">
        <v>1988</v>
      </c>
      <c r="F70" s="74">
        <v>102.12</v>
      </c>
      <c r="G70" s="74">
        <v>101.61</v>
      </c>
      <c r="H70" s="75">
        <v>5.0000000000000001E-3</v>
      </c>
      <c r="I70" s="53"/>
      <c r="J70" s="29"/>
      <c r="K70" s="29"/>
      <c r="L70" s="29"/>
    </row>
    <row r="71" spans="1:12" ht="19.5" customHeight="1" x14ac:dyDescent="0.25">
      <c r="A71" s="68" t="s">
        <v>158</v>
      </c>
      <c r="B71" s="21" t="s">
        <v>636</v>
      </c>
      <c r="C71" s="21" t="s">
        <v>1899</v>
      </c>
      <c r="D71" s="21" t="s">
        <v>1986</v>
      </c>
      <c r="E71" s="36" t="s">
        <v>1989</v>
      </c>
      <c r="F71" s="74">
        <v>204.23</v>
      </c>
      <c r="G71" s="74">
        <v>203.21</v>
      </c>
      <c r="H71" s="75">
        <v>5.0000000000000001E-3</v>
      </c>
      <c r="I71" s="53"/>
      <c r="J71" s="29"/>
      <c r="K71" s="29"/>
      <c r="L71" s="29"/>
    </row>
    <row r="72" spans="1:12" ht="19.5" customHeight="1" x14ac:dyDescent="0.25">
      <c r="A72" s="68" t="s">
        <v>158</v>
      </c>
      <c r="B72" s="21" t="s">
        <v>636</v>
      </c>
      <c r="C72" s="21" t="s">
        <v>1904</v>
      </c>
      <c r="D72" s="21" t="s">
        <v>1990</v>
      </c>
      <c r="E72" s="36" t="s">
        <v>1987</v>
      </c>
      <c r="F72" s="74">
        <v>136.16</v>
      </c>
      <c r="G72" s="74">
        <v>135.47999999999999</v>
      </c>
      <c r="H72" s="75">
        <v>5.0000000000000001E-3</v>
      </c>
      <c r="I72" s="53"/>
      <c r="J72" s="29"/>
      <c r="K72" s="29"/>
      <c r="L72" s="29"/>
    </row>
    <row r="73" spans="1:12" ht="19.5" customHeight="1" x14ac:dyDescent="0.25">
      <c r="A73" s="68" t="s">
        <v>158</v>
      </c>
      <c r="B73" s="21" t="s">
        <v>636</v>
      </c>
      <c r="C73" s="21" t="s">
        <v>1907</v>
      </c>
      <c r="D73" s="21" t="s">
        <v>1991</v>
      </c>
      <c r="E73" s="36" t="s">
        <v>1987</v>
      </c>
      <c r="F73" s="74">
        <v>136.16</v>
      </c>
      <c r="G73" s="74">
        <v>135.47999999999999</v>
      </c>
      <c r="H73" s="75">
        <v>5.0000000000000001E-3</v>
      </c>
      <c r="I73" s="53"/>
      <c r="J73" s="29"/>
      <c r="K73" s="29"/>
      <c r="L73" s="29"/>
    </row>
    <row r="74" spans="1:12" ht="19.5" customHeight="1" x14ac:dyDescent="0.25">
      <c r="A74" s="68" t="s">
        <v>158</v>
      </c>
      <c r="B74" s="21" t="s">
        <v>636</v>
      </c>
      <c r="C74" s="21" t="s">
        <v>1909</v>
      </c>
      <c r="D74" s="21" t="s">
        <v>1992</v>
      </c>
      <c r="E74" s="36" t="s">
        <v>1987</v>
      </c>
      <c r="F74" s="74">
        <v>136.16</v>
      </c>
      <c r="G74" s="74">
        <v>135.47999999999999</v>
      </c>
      <c r="H74" s="75">
        <v>5.0000000000000001E-3</v>
      </c>
      <c r="I74" s="53"/>
      <c r="J74" s="29"/>
      <c r="K74" s="29"/>
      <c r="L74" s="29"/>
    </row>
    <row r="75" spans="1:12" ht="19.5" customHeight="1" x14ac:dyDescent="0.25">
      <c r="A75" s="68" t="s">
        <v>158</v>
      </c>
      <c r="B75" s="21" t="s">
        <v>636</v>
      </c>
      <c r="C75" s="21" t="s">
        <v>1912</v>
      </c>
      <c r="D75" s="21" t="s">
        <v>1993</v>
      </c>
      <c r="E75" s="36" t="s">
        <v>1994</v>
      </c>
      <c r="F75" s="74">
        <v>54.44</v>
      </c>
      <c r="G75" s="74">
        <v>54.17</v>
      </c>
      <c r="H75" s="75">
        <v>5.0000000000000001E-3</v>
      </c>
      <c r="I75" s="53"/>
      <c r="J75" s="29"/>
      <c r="K75" s="29"/>
      <c r="L75" s="29"/>
    </row>
    <row r="76" spans="1:12" ht="19.5" customHeight="1" x14ac:dyDescent="0.25">
      <c r="A76" s="68" t="s">
        <v>158</v>
      </c>
      <c r="B76" s="21" t="s">
        <v>636</v>
      </c>
      <c r="C76" s="21" t="s">
        <v>1912</v>
      </c>
      <c r="D76" s="21" t="s">
        <v>1993</v>
      </c>
      <c r="E76" s="36" t="s">
        <v>1995</v>
      </c>
      <c r="F76" s="74">
        <v>113.46</v>
      </c>
      <c r="G76" s="74">
        <v>112.89</v>
      </c>
      <c r="H76" s="75">
        <v>5.0000000000000001E-3</v>
      </c>
      <c r="I76" s="53"/>
      <c r="J76" s="29"/>
      <c r="K76" s="29"/>
      <c r="L76" s="29"/>
    </row>
    <row r="77" spans="1:12" ht="19.5" customHeight="1" x14ac:dyDescent="0.25">
      <c r="A77" s="68" t="s">
        <v>158</v>
      </c>
      <c r="B77" s="21" t="s">
        <v>636</v>
      </c>
      <c r="C77" s="21" t="s">
        <v>1915</v>
      </c>
      <c r="D77" s="21" t="s">
        <v>1996</v>
      </c>
      <c r="E77" s="36" t="s">
        <v>1997</v>
      </c>
      <c r="F77" s="74">
        <v>67.760000000000005</v>
      </c>
      <c r="G77" s="74">
        <v>67.42</v>
      </c>
      <c r="H77" s="75">
        <v>5.0000000000000001E-3</v>
      </c>
      <c r="I77" s="53"/>
      <c r="J77" s="29"/>
      <c r="K77" s="29"/>
      <c r="L77" s="29"/>
    </row>
    <row r="78" spans="1:12" ht="19.5" customHeight="1" x14ac:dyDescent="0.25">
      <c r="A78" s="68" t="s">
        <v>158</v>
      </c>
      <c r="B78" s="21" t="s">
        <v>636</v>
      </c>
      <c r="C78" s="21" t="s">
        <v>1917</v>
      </c>
      <c r="D78" s="21" t="s">
        <v>1998</v>
      </c>
      <c r="E78" s="36" t="s">
        <v>1988</v>
      </c>
      <c r="F78" s="74">
        <v>102.12</v>
      </c>
      <c r="G78" s="74">
        <v>101.61</v>
      </c>
      <c r="H78" s="75">
        <v>5.0000000000000001E-3</v>
      </c>
      <c r="I78" s="53"/>
      <c r="J78" s="29"/>
      <c r="K78" s="29"/>
      <c r="L78" s="29"/>
    </row>
    <row r="79" spans="1:12" ht="19.5" customHeight="1" x14ac:dyDescent="0.25">
      <c r="A79" s="68" t="s">
        <v>158</v>
      </c>
      <c r="B79" s="21" t="s">
        <v>636</v>
      </c>
      <c r="C79" s="21" t="s">
        <v>1917</v>
      </c>
      <c r="D79" s="21" t="s">
        <v>1998</v>
      </c>
      <c r="E79" s="36" t="s">
        <v>1999</v>
      </c>
      <c r="F79" s="74">
        <v>73.010000000000005</v>
      </c>
      <c r="G79" s="74">
        <v>72.64</v>
      </c>
      <c r="H79" s="75">
        <v>5.0000000000000001E-3</v>
      </c>
      <c r="I79" s="53"/>
      <c r="J79" s="29"/>
      <c r="K79" s="29"/>
      <c r="L79" s="29"/>
    </row>
    <row r="80" spans="1:12" ht="19.5" customHeight="1" x14ac:dyDescent="0.25">
      <c r="A80" s="68" t="s">
        <v>158</v>
      </c>
      <c r="B80" s="21" t="s">
        <v>636</v>
      </c>
      <c r="C80" s="21" t="s">
        <v>1919</v>
      </c>
      <c r="D80" s="21" t="s">
        <v>2000</v>
      </c>
      <c r="E80" s="36" t="s">
        <v>1994</v>
      </c>
      <c r="F80" s="74">
        <v>54.44</v>
      </c>
      <c r="G80" s="74">
        <v>54.17</v>
      </c>
      <c r="H80" s="75">
        <v>5.0000000000000001E-3</v>
      </c>
      <c r="I80" s="53"/>
      <c r="J80" s="29"/>
      <c r="K80" s="29"/>
      <c r="L80" s="29"/>
    </row>
    <row r="81" spans="1:12" ht="19.5" customHeight="1" x14ac:dyDescent="0.25">
      <c r="A81" s="68" t="s">
        <v>158</v>
      </c>
      <c r="B81" s="21" t="s">
        <v>636</v>
      </c>
      <c r="C81" s="21" t="s">
        <v>1919</v>
      </c>
      <c r="D81" s="21" t="s">
        <v>2000</v>
      </c>
      <c r="E81" s="36" t="s">
        <v>1995</v>
      </c>
      <c r="F81" s="74">
        <v>113.46</v>
      </c>
      <c r="G81" s="74">
        <v>112.89</v>
      </c>
      <c r="H81" s="75">
        <v>5.0000000000000001E-3</v>
      </c>
      <c r="I81" s="53"/>
      <c r="J81" s="29"/>
      <c r="K81" s="29"/>
      <c r="L81" s="29"/>
    </row>
    <row r="82" spans="1:12" ht="19.5" customHeight="1" x14ac:dyDescent="0.25">
      <c r="A82" s="68" t="s">
        <v>158</v>
      </c>
      <c r="B82" s="21" t="s">
        <v>636</v>
      </c>
      <c r="C82" s="21" t="s">
        <v>1925</v>
      </c>
      <c r="D82" s="21" t="s">
        <v>2001</v>
      </c>
      <c r="E82" s="36" t="s">
        <v>1994</v>
      </c>
      <c r="F82" s="74">
        <v>54.44</v>
      </c>
      <c r="G82" s="74">
        <v>54.17</v>
      </c>
      <c r="H82" s="75">
        <v>5.0000000000000001E-3</v>
      </c>
      <c r="I82" s="53"/>
      <c r="J82" s="29"/>
      <c r="K82" s="29"/>
      <c r="L82" s="29"/>
    </row>
    <row r="83" spans="1:12" ht="19.5" customHeight="1" x14ac:dyDescent="0.25">
      <c r="A83" s="68" t="s">
        <v>158</v>
      </c>
      <c r="B83" s="21" t="s">
        <v>636</v>
      </c>
      <c r="C83" s="21" t="s">
        <v>1925</v>
      </c>
      <c r="D83" s="21" t="s">
        <v>2001</v>
      </c>
      <c r="E83" s="36" t="s">
        <v>1995</v>
      </c>
      <c r="F83" s="74">
        <v>113.46</v>
      </c>
      <c r="G83" s="74">
        <v>112.89</v>
      </c>
      <c r="H83" s="75">
        <v>5.0000000000000001E-3</v>
      </c>
      <c r="I83" s="53"/>
      <c r="J83" s="29"/>
      <c r="K83" s="29"/>
      <c r="L83" s="29"/>
    </row>
    <row r="84" spans="1:12" ht="19.5" customHeight="1" x14ac:dyDescent="0.25">
      <c r="A84" s="68" t="s">
        <v>158</v>
      </c>
      <c r="B84" s="21" t="s">
        <v>636</v>
      </c>
      <c r="C84" s="21" t="s">
        <v>1925</v>
      </c>
      <c r="D84" s="21" t="s">
        <v>2001</v>
      </c>
      <c r="E84" s="36" t="s">
        <v>1988</v>
      </c>
      <c r="F84" s="74">
        <v>102.12</v>
      </c>
      <c r="G84" s="74">
        <v>101.61</v>
      </c>
      <c r="H84" s="75">
        <v>5.0000000000000001E-3</v>
      </c>
      <c r="I84" s="53"/>
      <c r="J84" s="29"/>
      <c r="K84" s="29"/>
      <c r="L84" s="29"/>
    </row>
    <row r="85" spans="1:12" ht="19.5" customHeight="1" x14ac:dyDescent="0.25">
      <c r="A85" s="68" t="s">
        <v>169</v>
      </c>
      <c r="B85" s="29" t="s">
        <v>170</v>
      </c>
      <c r="C85" s="21" t="s">
        <v>1899</v>
      </c>
      <c r="D85" s="21" t="s">
        <v>2002</v>
      </c>
      <c r="E85" s="36" t="s">
        <v>2003</v>
      </c>
      <c r="F85" s="74" t="s">
        <v>2004</v>
      </c>
      <c r="G85" s="74" t="s">
        <v>2004</v>
      </c>
      <c r="H85" s="51">
        <v>0.01</v>
      </c>
      <c r="I85" s="53" t="s">
        <v>2005</v>
      </c>
      <c r="J85" s="29"/>
      <c r="K85" s="29"/>
      <c r="L85" s="29"/>
    </row>
    <row r="86" spans="1:12" ht="19.5" customHeight="1" x14ac:dyDescent="0.25">
      <c r="A86" s="68" t="s">
        <v>169</v>
      </c>
      <c r="B86" s="29" t="s">
        <v>170</v>
      </c>
      <c r="C86" s="21" t="s">
        <v>1904</v>
      </c>
      <c r="D86" s="21" t="s">
        <v>2006</v>
      </c>
      <c r="E86" s="36" t="s">
        <v>2003</v>
      </c>
      <c r="F86" s="74" t="s">
        <v>2004</v>
      </c>
      <c r="G86" s="74" t="s">
        <v>2004</v>
      </c>
      <c r="H86" s="51">
        <v>0.01</v>
      </c>
      <c r="I86" s="53" t="s">
        <v>2005</v>
      </c>
      <c r="J86" s="29"/>
      <c r="K86" s="29"/>
      <c r="L86" s="29"/>
    </row>
    <row r="87" spans="1:12" ht="19.5" customHeight="1" x14ac:dyDescent="0.25">
      <c r="A87" s="68" t="s">
        <v>169</v>
      </c>
      <c r="B87" s="29" t="s">
        <v>170</v>
      </c>
      <c r="C87" s="21" t="s">
        <v>1907</v>
      </c>
      <c r="D87" s="21" t="s">
        <v>2007</v>
      </c>
      <c r="E87" s="36" t="s">
        <v>2003</v>
      </c>
      <c r="F87" s="74" t="s">
        <v>2004</v>
      </c>
      <c r="G87" s="74" t="s">
        <v>2004</v>
      </c>
      <c r="H87" s="51">
        <v>0.01</v>
      </c>
      <c r="I87" s="53" t="s">
        <v>2005</v>
      </c>
      <c r="J87" s="29"/>
      <c r="K87" s="29"/>
      <c r="L87" s="29"/>
    </row>
    <row r="88" spans="1:12" ht="19.5" customHeight="1" x14ac:dyDescent="0.25">
      <c r="A88" s="68" t="s">
        <v>169</v>
      </c>
      <c r="B88" s="29" t="s">
        <v>170</v>
      </c>
      <c r="C88" s="21" t="s">
        <v>1909</v>
      </c>
      <c r="D88" s="21" t="s">
        <v>2008</v>
      </c>
      <c r="E88" s="36" t="s">
        <v>2003</v>
      </c>
      <c r="F88" s="74" t="s">
        <v>2004</v>
      </c>
      <c r="G88" s="74" t="s">
        <v>2004</v>
      </c>
      <c r="H88" s="51">
        <v>0.01</v>
      </c>
      <c r="I88" s="53" t="s">
        <v>2005</v>
      </c>
      <c r="J88" s="29"/>
      <c r="K88" s="29"/>
      <c r="L88" s="29"/>
    </row>
    <row r="89" spans="1:12" ht="19.5" customHeight="1" x14ac:dyDescent="0.25">
      <c r="A89" s="68" t="s">
        <v>169</v>
      </c>
      <c r="B89" s="29" t="s">
        <v>170</v>
      </c>
      <c r="C89" s="21" t="s">
        <v>1912</v>
      </c>
      <c r="D89" s="21" t="s">
        <v>2009</v>
      </c>
      <c r="E89" s="36" t="s">
        <v>2003</v>
      </c>
      <c r="F89" s="74" t="s">
        <v>2004</v>
      </c>
      <c r="G89" s="74" t="s">
        <v>2004</v>
      </c>
      <c r="H89" s="51">
        <v>0.01</v>
      </c>
      <c r="I89" s="53" t="s">
        <v>2005</v>
      </c>
      <c r="J89" s="29"/>
      <c r="K89" s="29"/>
      <c r="L89" s="29"/>
    </row>
    <row r="90" spans="1:12" ht="19.5" customHeight="1" x14ac:dyDescent="0.25">
      <c r="A90" s="68" t="s">
        <v>169</v>
      </c>
      <c r="B90" s="29" t="s">
        <v>170</v>
      </c>
      <c r="C90" s="21" t="s">
        <v>1915</v>
      </c>
      <c r="D90" s="21" t="s">
        <v>2010</v>
      </c>
      <c r="E90" s="36" t="s">
        <v>2003</v>
      </c>
      <c r="F90" s="74" t="s">
        <v>2004</v>
      </c>
      <c r="G90" s="74" t="s">
        <v>2004</v>
      </c>
      <c r="H90" s="51">
        <v>0.01</v>
      </c>
      <c r="I90" s="53" t="s">
        <v>2005</v>
      </c>
      <c r="J90" s="29"/>
      <c r="K90" s="29"/>
      <c r="L90" s="29"/>
    </row>
    <row r="91" spans="1:12" ht="19.5" customHeight="1" x14ac:dyDescent="0.25">
      <c r="A91" s="68" t="s">
        <v>169</v>
      </c>
      <c r="B91" s="29" t="s">
        <v>170</v>
      </c>
      <c r="C91" s="21" t="s">
        <v>1917</v>
      </c>
      <c r="D91" s="21" t="s">
        <v>2011</v>
      </c>
      <c r="E91" s="36" t="s">
        <v>2003</v>
      </c>
      <c r="F91" s="74" t="s">
        <v>2004</v>
      </c>
      <c r="G91" s="74" t="s">
        <v>2004</v>
      </c>
      <c r="H91" s="51">
        <v>0.01</v>
      </c>
      <c r="I91" s="53" t="s">
        <v>2005</v>
      </c>
      <c r="J91" s="29"/>
      <c r="K91" s="29"/>
      <c r="L91" s="29"/>
    </row>
    <row r="92" spans="1:12" ht="19.5" customHeight="1" x14ac:dyDescent="0.25">
      <c r="A92" s="68" t="s">
        <v>169</v>
      </c>
      <c r="B92" s="29" t="s">
        <v>170</v>
      </c>
      <c r="C92" s="21" t="s">
        <v>1919</v>
      </c>
      <c r="D92" s="21" t="s">
        <v>2012</v>
      </c>
      <c r="E92" s="36" t="s">
        <v>2003</v>
      </c>
      <c r="F92" s="74" t="s">
        <v>2004</v>
      </c>
      <c r="G92" s="74" t="s">
        <v>2004</v>
      </c>
      <c r="H92" s="51">
        <v>0.01</v>
      </c>
      <c r="I92" s="53" t="s">
        <v>2013</v>
      </c>
      <c r="J92" s="29"/>
      <c r="K92" s="29"/>
      <c r="L92" s="29"/>
    </row>
    <row r="93" spans="1:12" ht="19.5" customHeight="1" x14ac:dyDescent="0.25">
      <c r="A93" s="68" t="s">
        <v>169</v>
      </c>
      <c r="B93" s="29" t="s">
        <v>170</v>
      </c>
      <c r="C93" s="21" t="s">
        <v>1925</v>
      </c>
      <c r="D93" s="21" t="s">
        <v>2014</v>
      </c>
      <c r="E93" s="36" t="s">
        <v>2003</v>
      </c>
      <c r="F93" s="74" t="s">
        <v>2004</v>
      </c>
      <c r="G93" s="74" t="s">
        <v>2004</v>
      </c>
      <c r="H93" s="51">
        <v>0.01</v>
      </c>
      <c r="I93" s="53" t="s">
        <v>2005</v>
      </c>
      <c r="J93" s="29"/>
      <c r="K93" s="29"/>
      <c r="L93" s="29"/>
    </row>
    <row r="94" spans="1:12" ht="19.5" customHeight="1" x14ac:dyDescent="0.25">
      <c r="A94" s="68" t="s">
        <v>179</v>
      </c>
      <c r="B94" s="29" t="s">
        <v>180</v>
      </c>
      <c r="C94" s="43" t="s">
        <v>1899</v>
      </c>
      <c r="D94" s="43" t="s">
        <v>2015</v>
      </c>
      <c r="E94" s="43" t="s">
        <v>1902</v>
      </c>
      <c r="F94" s="74">
        <v>163.38999999999999</v>
      </c>
      <c r="G94" s="74">
        <f t="shared" ref="G94:G117" si="0">F94-(F94*H94)</f>
        <v>161.75609999999998</v>
      </c>
      <c r="H94" s="42">
        <v>0.01</v>
      </c>
      <c r="I94" s="76"/>
      <c r="J94" s="77"/>
      <c r="K94" s="77"/>
      <c r="L94" s="77"/>
    </row>
    <row r="95" spans="1:12" ht="19.5" customHeight="1" x14ac:dyDescent="0.25">
      <c r="A95" s="68" t="s">
        <v>179</v>
      </c>
      <c r="B95" s="29" t="s">
        <v>180</v>
      </c>
      <c r="C95" s="43" t="s">
        <v>1904</v>
      </c>
      <c r="D95" s="43" t="s">
        <v>2016</v>
      </c>
      <c r="E95" s="43" t="s">
        <v>227</v>
      </c>
      <c r="F95" s="78">
        <v>1695.72</v>
      </c>
      <c r="G95" s="74">
        <f t="shared" si="0"/>
        <v>1678.7628</v>
      </c>
      <c r="H95" s="42">
        <v>0.01</v>
      </c>
      <c r="I95" s="76"/>
      <c r="J95" s="77"/>
      <c r="K95" s="77"/>
      <c r="L95" s="77"/>
    </row>
    <row r="96" spans="1:12" ht="19.5" customHeight="1" x14ac:dyDescent="0.25">
      <c r="A96" s="68" t="s">
        <v>179</v>
      </c>
      <c r="B96" s="29" t="s">
        <v>180</v>
      </c>
      <c r="C96" s="43" t="s">
        <v>1907</v>
      </c>
      <c r="D96" s="43" t="s">
        <v>2017</v>
      </c>
      <c r="E96" s="43" t="s">
        <v>1902</v>
      </c>
      <c r="F96" s="74">
        <v>163.38999999999999</v>
      </c>
      <c r="G96" s="74">
        <f t="shared" si="0"/>
        <v>161.75609999999998</v>
      </c>
      <c r="H96" s="42">
        <v>0.01</v>
      </c>
      <c r="I96" s="76"/>
      <c r="J96" s="77"/>
      <c r="K96" s="77"/>
      <c r="L96" s="77"/>
    </row>
    <row r="97" spans="1:12" ht="19.5" customHeight="1" x14ac:dyDescent="0.25">
      <c r="A97" s="68" t="s">
        <v>179</v>
      </c>
      <c r="B97" s="29" t="s">
        <v>180</v>
      </c>
      <c r="C97" s="43" t="s">
        <v>1909</v>
      </c>
      <c r="D97" s="43" t="s">
        <v>2018</v>
      </c>
      <c r="E97" s="43" t="s">
        <v>1902</v>
      </c>
      <c r="F97" s="74">
        <v>163.38999999999999</v>
      </c>
      <c r="G97" s="74">
        <f t="shared" si="0"/>
        <v>161.75609999999998</v>
      </c>
      <c r="H97" s="42">
        <v>0.01</v>
      </c>
      <c r="I97" s="76"/>
      <c r="J97" s="77"/>
      <c r="K97" s="77"/>
      <c r="L97" s="77"/>
    </row>
    <row r="98" spans="1:12" ht="19.5" customHeight="1" x14ac:dyDescent="0.25">
      <c r="A98" s="68" t="s">
        <v>179</v>
      </c>
      <c r="B98" s="29" t="s">
        <v>180</v>
      </c>
      <c r="C98" s="43" t="s">
        <v>1912</v>
      </c>
      <c r="D98" s="43" t="s">
        <v>2019</v>
      </c>
      <c r="E98" s="43" t="s">
        <v>227</v>
      </c>
      <c r="F98" s="74">
        <v>6017.22</v>
      </c>
      <c r="G98" s="74">
        <f t="shared" si="0"/>
        <v>5957.0478000000003</v>
      </c>
      <c r="H98" s="42">
        <v>0.01</v>
      </c>
      <c r="I98" s="76"/>
      <c r="J98" s="77"/>
      <c r="K98" s="77"/>
      <c r="L98" s="77"/>
    </row>
    <row r="99" spans="1:12" ht="19.5" customHeight="1" x14ac:dyDescent="0.25">
      <c r="A99" s="68" t="s">
        <v>179</v>
      </c>
      <c r="B99" s="29" t="s">
        <v>180</v>
      </c>
      <c r="C99" s="43" t="s">
        <v>1917</v>
      </c>
      <c r="D99" s="43" t="s">
        <v>2020</v>
      </c>
      <c r="E99" s="43" t="s">
        <v>227</v>
      </c>
      <c r="F99" s="74">
        <v>176.32</v>
      </c>
      <c r="G99" s="74">
        <f t="shared" si="0"/>
        <v>174.55679999999998</v>
      </c>
      <c r="H99" s="42">
        <v>0.01</v>
      </c>
      <c r="I99" s="76"/>
      <c r="J99" s="77"/>
      <c r="K99" s="77"/>
      <c r="L99" s="77"/>
    </row>
    <row r="100" spans="1:12" ht="19.5" customHeight="1" x14ac:dyDescent="0.25">
      <c r="A100" s="68" t="s">
        <v>179</v>
      </c>
      <c r="B100" s="29" t="s">
        <v>180</v>
      </c>
      <c r="C100" s="43" t="s">
        <v>2021</v>
      </c>
      <c r="D100" s="43" t="s">
        <v>2022</v>
      </c>
      <c r="E100" s="43" t="s">
        <v>227</v>
      </c>
      <c r="F100" s="78">
        <v>1300.72</v>
      </c>
      <c r="G100" s="74">
        <f t="shared" si="0"/>
        <v>1287.7128</v>
      </c>
      <c r="H100" s="42">
        <v>0.01</v>
      </c>
      <c r="I100" s="76"/>
      <c r="J100" s="77"/>
      <c r="K100" s="77"/>
      <c r="L100" s="77"/>
    </row>
    <row r="101" spans="1:12" ht="19.5" customHeight="1" x14ac:dyDescent="0.25">
      <c r="A101" s="68" t="s">
        <v>179</v>
      </c>
      <c r="B101" s="29" t="s">
        <v>180</v>
      </c>
      <c r="C101" s="43" t="s">
        <v>2023</v>
      </c>
      <c r="D101" s="43" t="s">
        <v>2024</v>
      </c>
      <c r="E101" s="43" t="s">
        <v>227</v>
      </c>
      <c r="F101" s="78">
        <v>2822.87</v>
      </c>
      <c r="G101" s="74">
        <f t="shared" si="0"/>
        <v>2794.6412999999998</v>
      </c>
      <c r="H101" s="42">
        <v>0.01</v>
      </c>
      <c r="I101" s="76"/>
      <c r="J101" s="77"/>
      <c r="K101" s="77"/>
      <c r="L101" s="77"/>
    </row>
    <row r="102" spans="1:12" ht="19.5" customHeight="1" x14ac:dyDescent="0.25">
      <c r="A102" s="68" t="s">
        <v>179</v>
      </c>
      <c r="B102" s="29" t="s">
        <v>180</v>
      </c>
      <c r="C102" s="43" t="s">
        <v>2025</v>
      </c>
      <c r="D102" s="43" t="s">
        <v>2026</v>
      </c>
      <c r="E102" s="43" t="s">
        <v>227</v>
      </c>
      <c r="F102" s="74">
        <v>1382.04</v>
      </c>
      <c r="G102" s="74">
        <f t="shared" si="0"/>
        <v>1368.2195999999999</v>
      </c>
      <c r="H102" s="42">
        <v>0.01</v>
      </c>
      <c r="I102" s="76"/>
      <c r="J102" s="77"/>
      <c r="K102" s="77"/>
      <c r="L102" s="77"/>
    </row>
    <row r="103" spans="1:12" ht="19.5" customHeight="1" x14ac:dyDescent="0.25">
      <c r="A103" s="68" t="s">
        <v>179</v>
      </c>
      <c r="B103" s="29" t="s">
        <v>180</v>
      </c>
      <c r="C103" s="43" t="s">
        <v>2027</v>
      </c>
      <c r="D103" s="43" t="s">
        <v>2028</v>
      </c>
      <c r="E103" s="43" t="s">
        <v>227</v>
      </c>
      <c r="F103" s="74">
        <v>1546.1</v>
      </c>
      <c r="G103" s="74">
        <f t="shared" si="0"/>
        <v>1530.6389999999999</v>
      </c>
      <c r="H103" s="42">
        <v>0.01</v>
      </c>
      <c r="I103" s="76"/>
      <c r="J103" s="77"/>
      <c r="K103" s="77"/>
      <c r="L103" s="77"/>
    </row>
    <row r="104" spans="1:12" ht="19.5" customHeight="1" x14ac:dyDescent="0.25">
      <c r="A104" s="68" t="s">
        <v>179</v>
      </c>
      <c r="B104" s="29" t="s">
        <v>180</v>
      </c>
      <c r="C104" s="43" t="s">
        <v>2029</v>
      </c>
      <c r="D104" s="43" t="s">
        <v>2030</v>
      </c>
      <c r="E104" s="43" t="s">
        <v>227</v>
      </c>
      <c r="F104" s="74">
        <v>797.98</v>
      </c>
      <c r="G104" s="74">
        <f t="shared" si="0"/>
        <v>790.00020000000006</v>
      </c>
      <c r="H104" s="42">
        <v>0.01</v>
      </c>
      <c r="I104" s="76"/>
      <c r="J104" s="77"/>
      <c r="K104" s="77"/>
      <c r="L104" s="77"/>
    </row>
    <row r="105" spans="1:12" ht="19.5" customHeight="1" x14ac:dyDescent="0.25">
      <c r="A105" s="68" t="s">
        <v>179</v>
      </c>
      <c r="B105" s="29" t="s">
        <v>180</v>
      </c>
      <c r="C105" s="43" t="s">
        <v>2031</v>
      </c>
      <c r="D105" s="43" t="s">
        <v>2032</v>
      </c>
      <c r="E105" s="43" t="s">
        <v>227</v>
      </c>
      <c r="F105" s="74">
        <v>987.51</v>
      </c>
      <c r="G105" s="74">
        <f t="shared" si="0"/>
        <v>977.63490000000002</v>
      </c>
      <c r="H105" s="42">
        <v>0.01</v>
      </c>
      <c r="I105" s="76"/>
      <c r="J105" s="77"/>
      <c r="K105" s="77"/>
      <c r="L105" s="77"/>
    </row>
    <row r="106" spans="1:12" ht="19.5" customHeight="1" x14ac:dyDescent="0.25">
      <c r="A106" s="68" t="s">
        <v>179</v>
      </c>
      <c r="B106" s="29" t="s">
        <v>180</v>
      </c>
      <c r="C106" s="43" t="s">
        <v>2033</v>
      </c>
      <c r="D106" s="43" t="s">
        <v>2034</v>
      </c>
      <c r="E106" s="43" t="s">
        <v>227</v>
      </c>
      <c r="F106" s="74">
        <v>385.97</v>
      </c>
      <c r="G106" s="74">
        <f t="shared" si="0"/>
        <v>366.67150000000004</v>
      </c>
      <c r="H106" s="42">
        <v>0.05</v>
      </c>
      <c r="I106" s="76"/>
      <c r="J106" s="77"/>
      <c r="K106" s="77"/>
      <c r="L106" s="77"/>
    </row>
    <row r="107" spans="1:12" ht="19.5" customHeight="1" x14ac:dyDescent="0.25">
      <c r="A107" s="68" t="s">
        <v>179</v>
      </c>
      <c r="B107" s="29" t="s">
        <v>180</v>
      </c>
      <c r="C107" s="43" t="s">
        <v>2035</v>
      </c>
      <c r="D107" s="43" t="s">
        <v>2036</v>
      </c>
      <c r="E107" s="43" t="s">
        <v>227</v>
      </c>
      <c r="F107" s="74">
        <v>385.97</v>
      </c>
      <c r="G107" s="74">
        <f t="shared" si="0"/>
        <v>366.67150000000004</v>
      </c>
      <c r="H107" s="42">
        <v>0.05</v>
      </c>
      <c r="I107" s="76"/>
      <c r="J107" s="77"/>
      <c r="K107" s="77"/>
      <c r="L107" s="77"/>
    </row>
    <row r="108" spans="1:12" ht="19.5" customHeight="1" x14ac:dyDescent="0.25">
      <c r="A108" s="68" t="s">
        <v>179</v>
      </c>
      <c r="B108" s="29" t="s">
        <v>180</v>
      </c>
      <c r="C108" s="43" t="s">
        <v>2037</v>
      </c>
      <c r="D108" s="43" t="s">
        <v>2038</v>
      </c>
      <c r="E108" s="43" t="s">
        <v>227</v>
      </c>
      <c r="F108" s="74">
        <v>349.12</v>
      </c>
      <c r="G108" s="74">
        <f t="shared" si="0"/>
        <v>345.62880000000001</v>
      </c>
      <c r="H108" s="42">
        <v>0.01</v>
      </c>
      <c r="I108" s="76"/>
      <c r="J108" s="77"/>
      <c r="K108" s="77"/>
      <c r="L108" s="77"/>
    </row>
    <row r="109" spans="1:12" ht="19.5" customHeight="1" x14ac:dyDescent="0.25">
      <c r="A109" s="68" t="s">
        <v>179</v>
      </c>
      <c r="B109" s="29" t="s">
        <v>180</v>
      </c>
      <c r="C109" s="43" t="s">
        <v>2039</v>
      </c>
      <c r="D109" s="43" t="s">
        <v>2040</v>
      </c>
      <c r="E109" s="43" t="s">
        <v>227</v>
      </c>
      <c r="F109" s="74">
        <v>1376.52</v>
      </c>
      <c r="G109" s="74">
        <f t="shared" si="0"/>
        <v>1362.7547999999999</v>
      </c>
      <c r="H109" s="42">
        <v>0.01</v>
      </c>
      <c r="I109" s="76"/>
      <c r="J109" s="77"/>
      <c r="K109" s="77"/>
      <c r="L109" s="77"/>
    </row>
    <row r="110" spans="1:12" ht="19.5" customHeight="1" x14ac:dyDescent="0.25">
      <c r="A110" s="68" t="s">
        <v>179</v>
      </c>
      <c r="B110" s="29" t="s">
        <v>180</v>
      </c>
      <c r="C110" s="43" t="s">
        <v>2041</v>
      </c>
      <c r="D110" s="43" t="s">
        <v>2042</v>
      </c>
      <c r="E110" s="43" t="s">
        <v>227</v>
      </c>
      <c r="F110" s="74">
        <v>597.491183879093</v>
      </c>
      <c r="G110" s="74">
        <f t="shared" si="0"/>
        <v>591.51627204030206</v>
      </c>
      <c r="H110" s="42">
        <v>0.01</v>
      </c>
      <c r="I110" s="76"/>
      <c r="J110" s="77"/>
      <c r="K110" s="77"/>
      <c r="L110" s="77"/>
    </row>
    <row r="111" spans="1:12" ht="19.5" customHeight="1" x14ac:dyDescent="0.25">
      <c r="A111" s="68" t="s">
        <v>179</v>
      </c>
      <c r="B111" s="29" t="s">
        <v>180</v>
      </c>
      <c r="C111" s="43" t="s">
        <v>2043</v>
      </c>
      <c r="D111" s="43" t="s">
        <v>2044</v>
      </c>
      <c r="E111" s="43" t="s">
        <v>227</v>
      </c>
      <c r="F111" s="74">
        <v>114.71</v>
      </c>
      <c r="G111" s="74">
        <f t="shared" si="0"/>
        <v>113.5629</v>
      </c>
      <c r="H111" s="42">
        <v>0.01</v>
      </c>
      <c r="I111" s="76"/>
      <c r="J111" s="77"/>
      <c r="K111" s="77"/>
      <c r="L111" s="77"/>
    </row>
    <row r="112" spans="1:12" ht="19.5" customHeight="1" x14ac:dyDescent="0.25">
      <c r="A112" s="68" t="s">
        <v>179</v>
      </c>
      <c r="B112" s="29" t="s">
        <v>180</v>
      </c>
      <c r="C112" s="43" t="s">
        <v>2045</v>
      </c>
      <c r="D112" s="43" t="s">
        <v>2042</v>
      </c>
      <c r="E112" s="43" t="s">
        <v>227</v>
      </c>
      <c r="F112" s="74">
        <v>1316.68</v>
      </c>
      <c r="G112" s="74">
        <f t="shared" si="0"/>
        <v>1303.5132000000001</v>
      </c>
      <c r="H112" s="42">
        <v>0.01</v>
      </c>
      <c r="I112" s="76"/>
      <c r="J112" s="77"/>
      <c r="K112" s="77"/>
      <c r="L112" s="77"/>
    </row>
    <row r="113" spans="1:12" ht="19.5" customHeight="1" x14ac:dyDescent="0.25">
      <c r="A113" s="68" t="s">
        <v>179</v>
      </c>
      <c r="B113" s="29" t="s">
        <v>180</v>
      </c>
      <c r="C113" s="43" t="s">
        <v>2046</v>
      </c>
      <c r="D113" s="43" t="s">
        <v>2047</v>
      </c>
      <c r="E113" s="43" t="s">
        <v>227</v>
      </c>
      <c r="F113" s="74">
        <v>148.61000000000001</v>
      </c>
      <c r="G113" s="74">
        <f t="shared" si="0"/>
        <v>141.17950000000002</v>
      </c>
      <c r="H113" s="42">
        <v>0.05</v>
      </c>
      <c r="I113" s="76"/>
      <c r="J113" s="77"/>
      <c r="K113" s="77"/>
      <c r="L113" s="77"/>
    </row>
    <row r="114" spans="1:12" ht="19.5" customHeight="1" x14ac:dyDescent="0.25">
      <c r="A114" s="68" t="s">
        <v>179</v>
      </c>
      <c r="B114" s="29" t="s">
        <v>180</v>
      </c>
      <c r="C114" s="43" t="s">
        <v>2048</v>
      </c>
      <c r="D114" s="43" t="s">
        <v>2049</v>
      </c>
      <c r="E114" s="43" t="s">
        <v>227</v>
      </c>
      <c r="F114" s="74">
        <v>617.13</v>
      </c>
      <c r="G114" s="74">
        <f t="shared" si="0"/>
        <v>586.27350000000001</v>
      </c>
      <c r="H114" s="42">
        <v>0.05</v>
      </c>
      <c r="I114" s="76"/>
      <c r="J114" s="77"/>
      <c r="K114" s="77"/>
      <c r="L114" s="77"/>
    </row>
    <row r="115" spans="1:12" ht="19.5" customHeight="1" x14ac:dyDescent="0.25">
      <c r="A115" s="68" t="s">
        <v>179</v>
      </c>
      <c r="B115" s="29" t="s">
        <v>180</v>
      </c>
      <c r="C115" s="43" t="s">
        <v>2050</v>
      </c>
      <c r="D115" s="43" t="s">
        <v>2051</v>
      </c>
      <c r="E115" s="43" t="s">
        <v>227</v>
      </c>
      <c r="F115" s="74">
        <v>2730.18</v>
      </c>
      <c r="G115" s="74">
        <f t="shared" si="0"/>
        <v>2593.6709999999998</v>
      </c>
      <c r="H115" s="42">
        <v>0.05</v>
      </c>
      <c r="I115" s="76"/>
      <c r="J115" s="77"/>
      <c r="K115" s="77"/>
      <c r="L115" s="77"/>
    </row>
    <row r="116" spans="1:12" ht="19.5" customHeight="1" x14ac:dyDescent="0.25">
      <c r="A116" s="68" t="s">
        <v>179</v>
      </c>
      <c r="B116" s="29" t="s">
        <v>180</v>
      </c>
      <c r="C116" s="43" t="s">
        <v>2052</v>
      </c>
      <c r="D116" s="43" t="s">
        <v>2053</v>
      </c>
      <c r="E116" s="43" t="s">
        <v>227</v>
      </c>
      <c r="F116" s="74">
        <v>1815.84</v>
      </c>
      <c r="G116" s="74">
        <f t="shared" si="0"/>
        <v>1725.048</v>
      </c>
      <c r="H116" s="42">
        <v>0.05</v>
      </c>
      <c r="I116" s="76"/>
      <c r="J116" s="77"/>
      <c r="K116" s="77"/>
      <c r="L116" s="77"/>
    </row>
    <row r="117" spans="1:12" ht="19.5" customHeight="1" x14ac:dyDescent="0.25">
      <c r="A117" s="68" t="s">
        <v>179</v>
      </c>
      <c r="B117" s="29" t="s">
        <v>180</v>
      </c>
      <c r="C117" s="43" t="s">
        <v>2054</v>
      </c>
      <c r="D117" s="43" t="s">
        <v>2055</v>
      </c>
      <c r="E117" s="43" t="s">
        <v>227</v>
      </c>
      <c r="F117" s="74">
        <v>2389.52</v>
      </c>
      <c r="G117" s="74">
        <f t="shared" si="0"/>
        <v>2270.0439999999999</v>
      </c>
      <c r="H117" s="42">
        <v>0.05</v>
      </c>
      <c r="I117" s="76"/>
      <c r="J117" s="77"/>
      <c r="K117" s="77"/>
      <c r="L117" s="77"/>
    </row>
    <row r="118" spans="1:12" ht="19.5" customHeight="1" x14ac:dyDescent="0.25">
      <c r="A118" s="68" t="s">
        <v>179</v>
      </c>
      <c r="B118" s="29" t="s">
        <v>180</v>
      </c>
      <c r="C118" s="79" t="s">
        <v>1915</v>
      </c>
      <c r="D118" s="21" t="s">
        <v>2056</v>
      </c>
      <c r="E118" s="43" t="s">
        <v>2057</v>
      </c>
      <c r="F118" s="80" t="s">
        <v>2058</v>
      </c>
      <c r="G118" s="80" t="s">
        <v>2059</v>
      </c>
      <c r="H118" s="81">
        <v>0.01</v>
      </c>
      <c r="I118" s="76"/>
      <c r="J118" s="77"/>
      <c r="K118" s="77"/>
      <c r="L118" s="77"/>
    </row>
    <row r="119" spans="1:12" ht="19.5" customHeight="1" x14ac:dyDescent="0.25">
      <c r="A119" s="68" t="s">
        <v>189</v>
      </c>
      <c r="B119" s="29" t="s">
        <v>190</v>
      </c>
      <c r="C119" s="21" t="s">
        <v>1899</v>
      </c>
      <c r="D119" s="21"/>
      <c r="E119" s="36" t="s">
        <v>2060</v>
      </c>
      <c r="F119" s="74">
        <v>118.19</v>
      </c>
      <c r="G119" s="74">
        <v>117.01</v>
      </c>
      <c r="H119" s="51">
        <v>0.01</v>
      </c>
      <c r="I119" s="53" t="s">
        <v>2061</v>
      </c>
      <c r="J119" s="29"/>
      <c r="K119" s="29"/>
      <c r="L119" s="29"/>
    </row>
    <row r="120" spans="1:12" ht="19.5" customHeight="1" x14ac:dyDescent="0.25">
      <c r="A120" s="68" t="s">
        <v>189</v>
      </c>
      <c r="B120" s="29" t="s">
        <v>190</v>
      </c>
      <c r="C120" s="21" t="s">
        <v>1899</v>
      </c>
      <c r="D120" s="21"/>
      <c r="E120" s="36" t="s">
        <v>2062</v>
      </c>
      <c r="F120" s="74">
        <v>143.74</v>
      </c>
      <c r="G120" s="74">
        <v>142.30000000000001</v>
      </c>
      <c r="H120" s="51">
        <v>0.01</v>
      </c>
      <c r="I120" s="53" t="s">
        <v>2061</v>
      </c>
      <c r="J120" s="29"/>
      <c r="K120" s="29"/>
      <c r="L120" s="29"/>
    </row>
    <row r="121" spans="1:12" ht="19.5" customHeight="1" x14ac:dyDescent="0.25">
      <c r="A121" s="68" t="s">
        <v>189</v>
      </c>
      <c r="B121" s="29" t="s">
        <v>190</v>
      </c>
      <c r="C121" s="21" t="s">
        <v>1899</v>
      </c>
      <c r="D121" s="21" t="s">
        <v>2063</v>
      </c>
      <c r="E121" s="36" t="s">
        <v>2064</v>
      </c>
      <c r="F121" s="74">
        <v>177.27</v>
      </c>
      <c r="G121" s="74">
        <v>175.5</v>
      </c>
      <c r="H121" s="51">
        <v>0.01</v>
      </c>
      <c r="I121" s="53" t="s">
        <v>2061</v>
      </c>
      <c r="J121" s="29"/>
      <c r="K121" s="29"/>
      <c r="L121" s="29"/>
    </row>
    <row r="122" spans="1:12" ht="19.5" customHeight="1" x14ac:dyDescent="0.25">
      <c r="A122" s="68" t="s">
        <v>189</v>
      </c>
      <c r="B122" s="29" t="s">
        <v>190</v>
      </c>
      <c r="C122" s="21" t="s">
        <v>1899</v>
      </c>
      <c r="D122" s="21" t="s">
        <v>2063</v>
      </c>
      <c r="E122" s="36" t="s">
        <v>2065</v>
      </c>
      <c r="F122" s="74">
        <v>207.58</v>
      </c>
      <c r="G122" s="74">
        <v>205.5</v>
      </c>
      <c r="H122" s="51">
        <v>0.01</v>
      </c>
      <c r="I122" s="53" t="s">
        <v>2061</v>
      </c>
      <c r="J122" s="29"/>
      <c r="K122" s="29"/>
      <c r="L122" s="29"/>
    </row>
    <row r="123" spans="1:12" ht="19.5" customHeight="1" x14ac:dyDescent="0.25">
      <c r="A123" s="68" t="s">
        <v>189</v>
      </c>
      <c r="B123" s="29" t="s">
        <v>190</v>
      </c>
      <c r="C123" s="21" t="s">
        <v>1899</v>
      </c>
      <c r="D123" s="21" t="s">
        <v>2063</v>
      </c>
      <c r="E123" s="36" t="s">
        <v>2066</v>
      </c>
      <c r="F123" s="74">
        <v>200.29</v>
      </c>
      <c r="G123" s="74">
        <v>198.29</v>
      </c>
      <c r="H123" s="51">
        <v>0.01</v>
      </c>
      <c r="I123" s="53" t="s">
        <v>2061</v>
      </c>
      <c r="J123" s="29"/>
      <c r="K123" s="29"/>
      <c r="L123" s="29"/>
    </row>
    <row r="124" spans="1:12" ht="19.5" customHeight="1" x14ac:dyDescent="0.25">
      <c r="A124" s="68" t="s">
        <v>189</v>
      </c>
      <c r="B124" s="29" t="s">
        <v>190</v>
      </c>
      <c r="C124" s="21" t="s">
        <v>1904</v>
      </c>
      <c r="D124" s="21" t="s">
        <v>2067</v>
      </c>
      <c r="E124" s="36" t="s">
        <v>2060</v>
      </c>
      <c r="F124" s="74">
        <v>118.19</v>
      </c>
      <c r="G124" s="74">
        <v>117.01</v>
      </c>
      <c r="H124" s="51">
        <v>0.01</v>
      </c>
      <c r="I124" s="53" t="s">
        <v>2061</v>
      </c>
      <c r="J124" s="29"/>
      <c r="K124" s="29"/>
      <c r="L124" s="29"/>
    </row>
    <row r="125" spans="1:12" ht="19.5" customHeight="1" x14ac:dyDescent="0.25">
      <c r="A125" s="68" t="s">
        <v>189</v>
      </c>
      <c r="B125" s="29" t="s">
        <v>190</v>
      </c>
      <c r="C125" s="21" t="s">
        <v>1904</v>
      </c>
      <c r="D125" s="21" t="s">
        <v>2067</v>
      </c>
      <c r="E125" s="36" t="s">
        <v>2062</v>
      </c>
      <c r="F125" s="74">
        <v>143.74</v>
      </c>
      <c r="G125" s="74">
        <v>142.30000000000001</v>
      </c>
      <c r="H125" s="51">
        <v>0.01</v>
      </c>
      <c r="I125" s="53" t="s">
        <v>2061</v>
      </c>
      <c r="J125" s="29"/>
      <c r="K125" s="29"/>
      <c r="L125" s="29"/>
    </row>
    <row r="126" spans="1:12" ht="19.5" customHeight="1" x14ac:dyDescent="0.25">
      <c r="A126" s="68" t="s">
        <v>189</v>
      </c>
      <c r="B126" s="29" t="s">
        <v>190</v>
      </c>
      <c r="C126" s="21" t="s">
        <v>1904</v>
      </c>
      <c r="D126" s="21" t="s">
        <v>2067</v>
      </c>
      <c r="E126" s="36" t="s">
        <v>2064</v>
      </c>
      <c r="F126" s="74">
        <v>177.27</v>
      </c>
      <c r="G126" s="74">
        <v>175.5</v>
      </c>
      <c r="H126" s="51">
        <v>0.01</v>
      </c>
      <c r="I126" s="53" t="s">
        <v>2061</v>
      </c>
      <c r="J126" s="29"/>
      <c r="K126" s="29"/>
      <c r="L126" s="29"/>
    </row>
    <row r="127" spans="1:12" ht="19.5" customHeight="1" x14ac:dyDescent="0.25">
      <c r="A127" s="68" t="s">
        <v>189</v>
      </c>
      <c r="B127" s="29" t="s">
        <v>190</v>
      </c>
      <c r="C127" s="21" t="s">
        <v>1904</v>
      </c>
      <c r="D127" s="21" t="s">
        <v>2067</v>
      </c>
      <c r="E127" s="36" t="s">
        <v>2065</v>
      </c>
      <c r="F127" s="74">
        <v>207.58</v>
      </c>
      <c r="G127" s="74">
        <v>205.5</v>
      </c>
      <c r="H127" s="51">
        <v>0.01</v>
      </c>
      <c r="I127" s="53" t="s">
        <v>2061</v>
      </c>
      <c r="J127" s="29"/>
      <c r="K127" s="29"/>
      <c r="L127" s="29"/>
    </row>
    <row r="128" spans="1:12" ht="19.5" customHeight="1" x14ac:dyDescent="0.25">
      <c r="A128" s="68" t="s">
        <v>189</v>
      </c>
      <c r="B128" s="29" t="s">
        <v>190</v>
      </c>
      <c r="C128" s="21" t="s">
        <v>1904</v>
      </c>
      <c r="D128" s="21" t="s">
        <v>2067</v>
      </c>
      <c r="E128" s="36" t="s">
        <v>2066</v>
      </c>
      <c r="F128" s="74">
        <v>200.29</v>
      </c>
      <c r="G128" s="74">
        <v>198.29</v>
      </c>
      <c r="H128" s="51">
        <v>0.01</v>
      </c>
      <c r="I128" s="53" t="s">
        <v>2061</v>
      </c>
      <c r="J128" s="29"/>
      <c r="K128" s="29"/>
      <c r="L128" s="29"/>
    </row>
    <row r="129" spans="1:12" ht="19.5" customHeight="1" x14ac:dyDescent="0.25">
      <c r="A129" s="68" t="s">
        <v>189</v>
      </c>
      <c r="B129" s="29" t="s">
        <v>190</v>
      </c>
      <c r="C129" s="21" t="s">
        <v>1907</v>
      </c>
      <c r="D129" s="21" t="s">
        <v>2067</v>
      </c>
      <c r="E129" s="36" t="s">
        <v>2060</v>
      </c>
      <c r="F129" s="74">
        <v>118.19</v>
      </c>
      <c r="G129" s="74">
        <v>117.01</v>
      </c>
      <c r="H129" s="51">
        <v>0.01</v>
      </c>
      <c r="I129" s="53" t="s">
        <v>2061</v>
      </c>
      <c r="J129" s="29"/>
      <c r="K129" s="29"/>
      <c r="L129" s="29"/>
    </row>
    <row r="130" spans="1:12" ht="19.5" customHeight="1" x14ac:dyDescent="0.25">
      <c r="A130" s="68" t="s">
        <v>189</v>
      </c>
      <c r="B130" s="29" t="s">
        <v>190</v>
      </c>
      <c r="C130" s="21" t="s">
        <v>1907</v>
      </c>
      <c r="D130" s="21" t="s">
        <v>2067</v>
      </c>
      <c r="E130" s="36" t="s">
        <v>2062</v>
      </c>
      <c r="F130" s="74">
        <v>143.74</v>
      </c>
      <c r="G130" s="74">
        <v>142.30000000000001</v>
      </c>
      <c r="H130" s="51">
        <v>0.01</v>
      </c>
      <c r="I130" s="53" t="s">
        <v>2061</v>
      </c>
      <c r="J130" s="29"/>
      <c r="K130" s="29"/>
      <c r="L130" s="29"/>
    </row>
    <row r="131" spans="1:12" ht="19.5" customHeight="1" x14ac:dyDescent="0.25">
      <c r="A131" s="68" t="s">
        <v>189</v>
      </c>
      <c r="B131" s="29" t="s">
        <v>190</v>
      </c>
      <c r="C131" s="21" t="s">
        <v>1907</v>
      </c>
      <c r="D131" s="21" t="s">
        <v>2067</v>
      </c>
      <c r="E131" s="36" t="s">
        <v>2064</v>
      </c>
      <c r="F131" s="74">
        <v>177.27</v>
      </c>
      <c r="G131" s="74">
        <v>175.5</v>
      </c>
      <c r="H131" s="51">
        <v>0.01</v>
      </c>
      <c r="I131" s="53" t="s">
        <v>2061</v>
      </c>
      <c r="J131" s="29"/>
      <c r="K131" s="29"/>
      <c r="L131" s="29"/>
    </row>
    <row r="132" spans="1:12" ht="19.5" customHeight="1" x14ac:dyDescent="0.25">
      <c r="A132" s="68" t="s">
        <v>189</v>
      </c>
      <c r="B132" s="29" t="s">
        <v>190</v>
      </c>
      <c r="C132" s="21" t="s">
        <v>1907</v>
      </c>
      <c r="D132" s="21" t="s">
        <v>2067</v>
      </c>
      <c r="E132" s="36" t="s">
        <v>2065</v>
      </c>
      <c r="F132" s="74">
        <v>207.58</v>
      </c>
      <c r="G132" s="74">
        <v>205.5</v>
      </c>
      <c r="H132" s="51">
        <v>0.01</v>
      </c>
      <c r="I132" s="53" t="s">
        <v>2061</v>
      </c>
      <c r="J132" s="29"/>
      <c r="K132" s="29"/>
      <c r="L132" s="29"/>
    </row>
    <row r="133" spans="1:12" ht="19.5" customHeight="1" x14ac:dyDescent="0.25">
      <c r="A133" s="68" t="s">
        <v>189</v>
      </c>
      <c r="B133" s="29" t="s">
        <v>190</v>
      </c>
      <c r="C133" s="21" t="s">
        <v>1907</v>
      </c>
      <c r="D133" s="21" t="s">
        <v>2067</v>
      </c>
      <c r="E133" s="36" t="s">
        <v>2066</v>
      </c>
      <c r="F133" s="74">
        <v>200.29</v>
      </c>
      <c r="G133" s="74">
        <v>198.29</v>
      </c>
      <c r="H133" s="51">
        <v>0.01</v>
      </c>
      <c r="I133" s="53" t="s">
        <v>2061</v>
      </c>
      <c r="J133" s="29"/>
      <c r="K133" s="29"/>
      <c r="L133" s="29"/>
    </row>
    <row r="134" spans="1:12" ht="19.5" customHeight="1" x14ac:dyDescent="0.25">
      <c r="A134" s="68" t="s">
        <v>189</v>
      </c>
      <c r="B134" s="29" t="s">
        <v>190</v>
      </c>
      <c r="C134" s="21" t="s">
        <v>1909</v>
      </c>
      <c r="D134" s="21" t="s">
        <v>2067</v>
      </c>
      <c r="E134" s="36" t="s">
        <v>2060</v>
      </c>
      <c r="F134" s="74">
        <v>118.19</v>
      </c>
      <c r="G134" s="74">
        <v>117.01</v>
      </c>
      <c r="H134" s="51">
        <v>0.01</v>
      </c>
      <c r="I134" s="53" t="s">
        <v>2061</v>
      </c>
      <c r="J134" s="29"/>
      <c r="K134" s="29"/>
      <c r="L134" s="29"/>
    </row>
    <row r="135" spans="1:12" ht="19.5" customHeight="1" x14ac:dyDescent="0.25">
      <c r="A135" s="68" t="s">
        <v>189</v>
      </c>
      <c r="B135" s="29" t="s">
        <v>190</v>
      </c>
      <c r="C135" s="21" t="s">
        <v>1909</v>
      </c>
      <c r="D135" s="21" t="s">
        <v>2067</v>
      </c>
      <c r="E135" s="36" t="s">
        <v>2062</v>
      </c>
      <c r="F135" s="74">
        <v>143.74</v>
      </c>
      <c r="G135" s="74">
        <v>142.30000000000001</v>
      </c>
      <c r="H135" s="51">
        <v>0.01</v>
      </c>
      <c r="I135" s="53" t="s">
        <v>2061</v>
      </c>
      <c r="J135" s="29"/>
      <c r="K135" s="29"/>
      <c r="L135" s="29"/>
    </row>
    <row r="136" spans="1:12" ht="19.5" customHeight="1" x14ac:dyDescent="0.25">
      <c r="A136" s="68" t="s">
        <v>189</v>
      </c>
      <c r="B136" s="29" t="s">
        <v>190</v>
      </c>
      <c r="C136" s="21" t="s">
        <v>1909</v>
      </c>
      <c r="D136" s="21" t="s">
        <v>2067</v>
      </c>
      <c r="E136" s="36" t="s">
        <v>2064</v>
      </c>
      <c r="F136" s="74">
        <v>177.27</v>
      </c>
      <c r="G136" s="74">
        <v>175.5</v>
      </c>
      <c r="H136" s="51">
        <v>0.01</v>
      </c>
      <c r="I136" s="53" t="s">
        <v>2061</v>
      </c>
      <c r="J136" s="29"/>
      <c r="K136" s="29"/>
      <c r="L136" s="29"/>
    </row>
    <row r="137" spans="1:12" ht="19.5" customHeight="1" x14ac:dyDescent="0.25">
      <c r="A137" s="68" t="s">
        <v>189</v>
      </c>
      <c r="B137" s="29" t="s">
        <v>190</v>
      </c>
      <c r="C137" s="21" t="s">
        <v>1909</v>
      </c>
      <c r="D137" s="21" t="s">
        <v>2067</v>
      </c>
      <c r="E137" s="36" t="s">
        <v>2065</v>
      </c>
      <c r="F137" s="74">
        <v>207.58</v>
      </c>
      <c r="G137" s="74">
        <v>205.5</v>
      </c>
      <c r="H137" s="51">
        <v>0.01</v>
      </c>
      <c r="I137" s="53" t="s">
        <v>2061</v>
      </c>
      <c r="J137" s="29"/>
      <c r="K137" s="29"/>
      <c r="L137" s="29"/>
    </row>
    <row r="138" spans="1:12" ht="19.5" customHeight="1" x14ac:dyDescent="0.25">
      <c r="A138" s="68" t="s">
        <v>189</v>
      </c>
      <c r="B138" s="29" t="s">
        <v>190</v>
      </c>
      <c r="C138" s="21" t="s">
        <v>1909</v>
      </c>
      <c r="D138" s="21" t="s">
        <v>2067</v>
      </c>
      <c r="E138" s="36" t="s">
        <v>2066</v>
      </c>
      <c r="F138" s="74">
        <v>200.29</v>
      </c>
      <c r="G138" s="74">
        <v>198.29</v>
      </c>
      <c r="H138" s="51">
        <v>0.01</v>
      </c>
      <c r="I138" s="53" t="s">
        <v>2061</v>
      </c>
      <c r="J138" s="29"/>
      <c r="K138" s="29"/>
      <c r="L138" s="29"/>
    </row>
    <row r="139" spans="1:12" ht="19.5" customHeight="1" x14ac:dyDescent="0.25">
      <c r="A139" s="68" t="s">
        <v>189</v>
      </c>
      <c r="B139" s="29" t="s">
        <v>190</v>
      </c>
      <c r="C139" s="21" t="s">
        <v>2068</v>
      </c>
      <c r="D139" s="21" t="s">
        <v>2069</v>
      </c>
      <c r="E139" s="36" t="s">
        <v>2060</v>
      </c>
      <c r="F139" s="74">
        <v>118.19</v>
      </c>
      <c r="G139" s="74">
        <v>117.01</v>
      </c>
      <c r="H139" s="51">
        <v>0.01</v>
      </c>
      <c r="I139" s="53" t="s">
        <v>2061</v>
      </c>
      <c r="J139" s="29"/>
      <c r="K139" s="29"/>
      <c r="L139" s="29"/>
    </row>
    <row r="140" spans="1:12" ht="19.5" customHeight="1" x14ac:dyDescent="0.25">
      <c r="A140" s="68" t="s">
        <v>189</v>
      </c>
      <c r="B140" s="29" t="s">
        <v>190</v>
      </c>
      <c r="C140" s="21" t="s">
        <v>2068</v>
      </c>
      <c r="D140" s="21" t="s">
        <v>2069</v>
      </c>
      <c r="E140" s="36" t="s">
        <v>2062</v>
      </c>
      <c r="F140" s="74">
        <v>143.74</v>
      </c>
      <c r="G140" s="74">
        <v>142.30000000000001</v>
      </c>
      <c r="H140" s="51">
        <v>0.01</v>
      </c>
      <c r="I140" s="53" t="s">
        <v>2061</v>
      </c>
      <c r="J140" s="29"/>
      <c r="K140" s="29"/>
      <c r="L140" s="29"/>
    </row>
    <row r="141" spans="1:12" ht="19.5" customHeight="1" x14ac:dyDescent="0.25">
      <c r="A141" s="68" t="s">
        <v>189</v>
      </c>
      <c r="B141" s="29" t="s">
        <v>190</v>
      </c>
      <c r="C141" s="21" t="s">
        <v>2068</v>
      </c>
      <c r="D141" s="21" t="s">
        <v>2069</v>
      </c>
      <c r="E141" s="36" t="s">
        <v>2064</v>
      </c>
      <c r="F141" s="74">
        <v>177.27</v>
      </c>
      <c r="G141" s="74">
        <v>175.5</v>
      </c>
      <c r="H141" s="51">
        <v>0.01</v>
      </c>
      <c r="I141" s="53" t="s">
        <v>2061</v>
      </c>
      <c r="J141" s="29"/>
      <c r="K141" s="29"/>
      <c r="L141" s="29"/>
    </row>
    <row r="142" spans="1:12" ht="19.5" customHeight="1" x14ac:dyDescent="0.25">
      <c r="A142" s="68" t="s">
        <v>189</v>
      </c>
      <c r="B142" s="29" t="s">
        <v>190</v>
      </c>
      <c r="C142" s="21" t="s">
        <v>2068</v>
      </c>
      <c r="D142" s="21" t="s">
        <v>2069</v>
      </c>
      <c r="E142" s="36" t="s">
        <v>2065</v>
      </c>
      <c r="F142" s="74">
        <v>207.58</v>
      </c>
      <c r="G142" s="74">
        <v>205.5</v>
      </c>
      <c r="H142" s="51">
        <v>0.01</v>
      </c>
      <c r="I142" s="53" t="s">
        <v>2061</v>
      </c>
      <c r="J142" s="29"/>
      <c r="K142" s="29"/>
      <c r="L142" s="29"/>
    </row>
    <row r="143" spans="1:12" ht="19.5" customHeight="1" x14ac:dyDescent="0.25">
      <c r="A143" s="68" t="s">
        <v>189</v>
      </c>
      <c r="B143" s="29" t="s">
        <v>190</v>
      </c>
      <c r="C143" s="21" t="s">
        <v>2068</v>
      </c>
      <c r="D143" s="21" t="s">
        <v>2069</v>
      </c>
      <c r="E143" s="36" t="s">
        <v>2066</v>
      </c>
      <c r="F143" s="74">
        <v>200.29</v>
      </c>
      <c r="G143" s="74">
        <v>198.29</v>
      </c>
      <c r="H143" s="51">
        <v>0.01</v>
      </c>
      <c r="I143" s="53" t="s">
        <v>2061</v>
      </c>
      <c r="J143" s="29"/>
      <c r="K143" s="29"/>
      <c r="L143" s="29"/>
    </row>
    <row r="144" spans="1:12" ht="19.5" customHeight="1" x14ac:dyDescent="0.25">
      <c r="A144" s="68" t="s">
        <v>189</v>
      </c>
      <c r="B144" s="29" t="s">
        <v>190</v>
      </c>
      <c r="C144" s="21" t="s">
        <v>2068</v>
      </c>
      <c r="D144" s="21" t="s">
        <v>2069</v>
      </c>
      <c r="E144" s="36" t="s">
        <v>2070</v>
      </c>
      <c r="F144" s="74">
        <v>107.36</v>
      </c>
      <c r="G144" s="74">
        <v>106.29</v>
      </c>
      <c r="H144" s="51">
        <v>0.01</v>
      </c>
      <c r="I144" s="53" t="s">
        <v>2061</v>
      </c>
      <c r="J144" s="29"/>
      <c r="K144" s="29"/>
      <c r="L144" s="29"/>
    </row>
    <row r="145" spans="1:12" ht="19.5" customHeight="1" x14ac:dyDescent="0.25">
      <c r="A145" s="68" t="s">
        <v>189</v>
      </c>
      <c r="B145" s="29" t="s">
        <v>190</v>
      </c>
      <c r="C145" s="21" t="s">
        <v>2068</v>
      </c>
      <c r="D145" s="21" t="s">
        <v>2069</v>
      </c>
      <c r="E145" s="36" t="s">
        <v>2071</v>
      </c>
      <c r="F145" s="74">
        <v>167.86</v>
      </c>
      <c r="G145" s="74">
        <v>166.18</v>
      </c>
      <c r="H145" s="51">
        <v>0.01</v>
      </c>
      <c r="I145" s="53" t="s">
        <v>2061</v>
      </c>
      <c r="J145" s="29"/>
      <c r="K145" s="29"/>
      <c r="L145" s="29"/>
    </row>
    <row r="146" spans="1:12" ht="19.5" customHeight="1" x14ac:dyDescent="0.25">
      <c r="A146" s="68" t="s">
        <v>189</v>
      </c>
      <c r="B146" s="29" t="s">
        <v>190</v>
      </c>
      <c r="C146" s="21" t="s">
        <v>2072</v>
      </c>
      <c r="D146" s="21" t="s">
        <v>2073</v>
      </c>
      <c r="E146" s="36" t="s">
        <v>2060</v>
      </c>
      <c r="F146" s="74">
        <v>118.19</v>
      </c>
      <c r="G146" s="74">
        <v>117.01</v>
      </c>
      <c r="H146" s="51">
        <v>0.01</v>
      </c>
      <c r="I146" s="53" t="s">
        <v>2061</v>
      </c>
      <c r="J146" s="29"/>
      <c r="K146" s="29"/>
      <c r="L146" s="29"/>
    </row>
    <row r="147" spans="1:12" ht="19.5" customHeight="1" x14ac:dyDescent="0.25">
      <c r="A147" s="68" t="s">
        <v>189</v>
      </c>
      <c r="B147" s="29" t="s">
        <v>190</v>
      </c>
      <c r="C147" s="21" t="s">
        <v>2072</v>
      </c>
      <c r="D147" s="21" t="s">
        <v>2073</v>
      </c>
      <c r="E147" s="36" t="s">
        <v>2062</v>
      </c>
      <c r="F147" s="74">
        <v>143.74</v>
      </c>
      <c r="G147" s="74">
        <v>142.30000000000001</v>
      </c>
      <c r="H147" s="51">
        <v>0.01</v>
      </c>
      <c r="I147" s="53" t="s">
        <v>2061</v>
      </c>
      <c r="J147" s="29"/>
      <c r="K147" s="29"/>
      <c r="L147" s="29"/>
    </row>
    <row r="148" spans="1:12" ht="19.5" customHeight="1" x14ac:dyDescent="0.25">
      <c r="A148" s="68" t="s">
        <v>189</v>
      </c>
      <c r="B148" s="29" t="s">
        <v>190</v>
      </c>
      <c r="C148" s="21" t="s">
        <v>2072</v>
      </c>
      <c r="D148" s="21" t="s">
        <v>2073</v>
      </c>
      <c r="E148" s="36" t="s">
        <v>2064</v>
      </c>
      <c r="F148" s="74">
        <v>177.27</v>
      </c>
      <c r="G148" s="74">
        <v>175.5</v>
      </c>
      <c r="H148" s="51">
        <v>0.01</v>
      </c>
      <c r="I148" s="53" t="s">
        <v>2061</v>
      </c>
      <c r="J148" s="29"/>
      <c r="K148" s="29"/>
      <c r="L148" s="29"/>
    </row>
    <row r="149" spans="1:12" ht="19.5" customHeight="1" x14ac:dyDescent="0.25">
      <c r="A149" s="68" t="s">
        <v>189</v>
      </c>
      <c r="B149" s="29" t="s">
        <v>190</v>
      </c>
      <c r="C149" s="21" t="s">
        <v>2072</v>
      </c>
      <c r="D149" s="21" t="s">
        <v>2073</v>
      </c>
      <c r="E149" s="36" t="s">
        <v>2066</v>
      </c>
      <c r="F149" s="74">
        <v>200.29</v>
      </c>
      <c r="G149" s="74">
        <v>198.29</v>
      </c>
      <c r="H149" s="51">
        <v>0.01</v>
      </c>
      <c r="I149" s="53" t="s">
        <v>2061</v>
      </c>
      <c r="J149" s="29"/>
      <c r="K149" s="29"/>
      <c r="L149" s="29"/>
    </row>
    <row r="150" spans="1:12" ht="19.5" customHeight="1" x14ac:dyDescent="0.25">
      <c r="A150" s="68" t="s">
        <v>189</v>
      </c>
      <c r="B150" s="29" t="s">
        <v>190</v>
      </c>
      <c r="C150" s="21" t="s">
        <v>2072</v>
      </c>
      <c r="D150" s="21" t="s">
        <v>2073</v>
      </c>
      <c r="E150" s="36" t="s">
        <v>2070</v>
      </c>
      <c r="F150" s="74">
        <v>107.36</v>
      </c>
      <c r="G150" s="74">
        <v>106.29</v>
      </c>
      <c r="H150" s="51">
        <v>0.01</v>
      </c>
      <c r="I150" s="53" t="s">
        <v>2061</v>
      </c>
      <c r="J150" s="29"/>
      <c r="K150" s="29"/>
      <c r="L150" s="29"/>
    </row>
    <row r="151" spans="1:12" ht="19.5" customHeight="1" x14ac:dyDescent="0.25">
      <c r="A151" s="68" t="s">
        <v>189</v>
      </c>
      <c r="B151" s="29" t="s">
        <v>190</v>
      </c>
      <c r="C151" s="21" t="s">
        <v>2072</v>
      </c>
      <c r="D151" s="21" t="s">
        <v>2073</v>
      </c>
      <c r="E151" s="36" t="s">
        <v>2071</v>
      </c>
      <c r="F151" s="74">
        <v>167.86</v>
      </c>
      <c r="G151" s="74">
        <v>166.18</v>
      </c>
      <c r="H151" s="51">
        <v>0.01</v>
      </c>
      <c r="I151" s="53" t="s">
        <v>2061</v>
      </c>
      <c r="J151" s="29"/>
      <c r="K151" s="29"/>
      <c r="L151" s="29"/>
    </row>
    <row r="152" spans="1:12" ht="19.5" customHeight="1" x14ac:dyDescent="0.25">
      <c r="A152" s="68" t="s">
        <v>189</v>
      </c>
      <c r="B152" s="29" t="s">
        <v>190</v>
      </c>
      <c r="C152" s="21" t="s">
        <v>2074</v>
      </c>
      <c r="D152" s="21" t="s">
        <v>2075</v>
      </c>
      <c r="E152" s="36" t="s">
        <v>2060</v>
      </c>
      <c r="F152" s="74">
        <v>118.19</v>
      </c>
      <c r="G152" s="74">
        <v>117.01</v>
      </c>
      <c r="H152" s="51">
        <v>0.01</v>
      </c>
      <c r="I152" s="53" t="s">
        <v>2061</v>
      </c>
      <c r="J152" s="29"/>
      <c r="K152" s="29"/>
      <c r="L152" s="29"/>
    </row>
    <row r="153" spans="1:12" ht="19.5" customHeight="1" x14ac:dyDescent="0.25">
      <c r="A153" s="68" t="s">
        <v>189</v>
      </c>
      <c r="B153" s="29" t="s">
        <v>190</v>
      </c>
      <c r="C153" s="21" t="s">
        <v>2074</v>
      </c>
      <c r="D153" s="21" t="s">
        <v>2075</v>
      </c>
      <c r="E153" s="36" t="s">
        <v>2062</v>
      </c>
      <c r="F153" s="74">
        <v>143.74</v>
      </c>
      <c r="G153" s="74">
        <v>142.30000000000001</v>
      </c>
      <c r="H153" s="51">
        <v>0.01</v>
      </c>
      <c r="I153" s="53" t="s">
        <v>2061</v>
      </c>
      <c r="J153" s="29"/>
      <c r="K153" s="29"/>
      <c r="L153" s="29"/>
    </row>
    <row r="154" spans="1:12" ht="19.5" customHeight="1" x14ac:dyDescent="0.25">
      <c r="A154" s="68" t="s">
        <v>189</v>
      </c>
      <c r="B154" s="29" t="s">
        <v>190</v>
      </c>
      <c r="C154" s="21" t="s">
        <v>2074</v>
      </c>
      <c r="D154" s="21" t="s">
        <v>2075</v>
      </c>
      <c r="E154" s="36" t="s">
        <v>2064</v>
      </c>
      <c r="F154" s="74">
        <v>177.27</v>
      </c>
      <c r="G154" s="74">
        <v>175.5</v>
      </c>
      <c r="H154" s="51">
        <v>0.01</v>
      </c>
      <c r="I154" s="53" t="s">
        <v>2061</v>
      </c>
      <c r="J154" s="29"/>
      <c r="K154" s="29"/>
      <c r="L154" s="29"/>
    </row>
    <row r="155" spans="1:12" ht="19.5" customHeight="1" x14ac:dyDescent="0.25">
      <c r="A155" s="68" t="s">
        <v>189</v>
      </c>
      <c r="B155" s="29" t="s">
        <v>190</v>
      </c>
      <c r="C155" s="21" t="s">
        <v>2074</v>
      </c>
      <c r="D155" s="21" t="s">
        <v>2075</v>
      </c>
      <c r="E155" s="36" t="s">
        <v>2065</v>
      </c>
      <c r="F155" s="74">
        <v>207.58</v>
      </c>
      <c r="G155" s="74">
        <v>205.5</v>
      </c>
      <c r="H155" s="51">
        <v>0.01</v>
      </c>
      <c r="I155" s="53" t="s">
        <v>2061</v>
      </c>
      <c r="J155" s="29"/>
      <c r="K155" s="29"/>
      <c r="L155" s="29"/>
    </row>
    <row r="156" spans="1:12" ht="19.5" customHeight="1" x14ac:dyDescent="0.25">
      <c r="A156" s="68" t="s">
        <v>189</v>
      </c>
      <c r="B156" s="29" t="s">
        <v>190</v>
      </c>
      <c r="C156" s="21" t="s">
        <v>2074</v>
      </c>
      <c r="D156" s="21" t="s">
        <v>2075</v>
      </c>
      <c r="E156" s="36" t="s">
        <v>2066</v>
      </c>
      <c r="F156" s="74">
        <v>200.29</v>
      </c>
      <c r="G156" s="74">
        <v>198.29</v>
      </c>
      <c r="H156" s="51">
        <v>0.01</v>
      </c>
      <c r="I156" s="53" t="s">
        <v>2061</v>
      </c>
      <c r="J156" s="29"/>
      <c r="K156" s="29"/>
      <c r="L156" s="29"/>
    </row>
    <row r="157" spans="1:12" ht="19.5" customHeight="1" x14ac:dyDescent="0.25">
      <c r="A157" s="68" t="s">
        <v>189</v>
      </c>
      <c r="B157" s="29" t="s">
        <v>190</v>
      </c>
      <c r="C157" s="21" t="s">
        <v>2074</v>
      </c>
      <c r="D157" s="21" t="s">
        <v>2075</v>
      </c>
      <c r="E157" s="36" t="s">
        <v>2070</v>
      </c>
      <c r="F157" s="74">
        <v>107.36</v>
      </c>
      <c r="G157" s="74">
        <v>106.29</v>
      </c>
      <c r="H157" s="51">
        <v>0.01</v>
      </c>
      <c r="I157" s="53" t="s">
        <v>2061</v>
      </c>
      <c r="J157" s="29"/>
      <c r="K157" s="29"/>
      <c r="L157" s="29"/>
    </row>
    <row r="158" spans="1:12" ht="19.5" customHeight="1" x14ac:dyDescent="0.25">
      <c r="A158" s="68" t="s">
        <v>189</v>
      </c>
      <c r="B158" s="29" t="s">
        <v>190</v>
      </c>
      <c r="C158" s="21" t="s">
        <v>2074</v>
      </c>
      <c r="D158" s="21" t="s">
        <v>2075</v>
      </c>
      <c r="E158" s="36" t="s">
        <v>2071</v>
      </c>
      <c r="F158" s="74">
        <v>167.86</v>
      </c>
      <c r="G158" s="74">
        <v>166.18</v>
      </c>
      <c r="H158" s="51">
        <v>0.01</v>
      </c>
      <c r="I158" s="53" t="s">
        <v>2061</v>
      </c>
      <c r="J158" s="29"/>
      <c r="K158" s="29"/>
      <c r="L158" s="29"/>
    </row>
    <row r="159" spans="1:12" ht="19.5" customHeight="1" x14ac:dyDescent="0.25">
      <c r="A159" s="68" t="s">
        <v>189</v>
      </c>
      <c r="B159" s="29" t="s">
        <v>190</v>
      </c>
      <c r="C159" s="21" t="s">
        <v>2076</v>
      </c>
      <c r="D159" s="21" t="s">
        <v>2077</v>
      </c>
      <c r="E159" s="36" t="s">
        <v>2078</v>
      </c>
      <c r="F159" s="74">
        <v>120.71</v>
      </c>
      <c r="G159" s="74">
        <v>119.5</v>
      </c>
      <c r="H159" s="51">
        <v>0.01</v>
      </c>
      <c r="I159" s="53" t="s">
        <v>2061</v>
      </c>
      <c r="J159" s="29"/>
      <c r="K159" s="29"/>
      <c r="L159" s="29"/>
    </row>
    <row r="160" spans="1:12" ht="19.5" customHeight="1" x14ac:dyDescent="0.25">
      <c r="A160" s="68" t="s">
        <v>189</v>
      </c>
      <c r="B160" s="29" t="s">
        <v>190</v>
      </c>
      <c r="C160" s="21" t="s">
        <v>2076</v>
      </c>
      <c r="D160" s="21" t="s">
        <v>2077</v>
      </c>
      <c r="E160" s="36" t="s">
        <v>2079</v>
      </c>
      <c r="F160" s="74">
        <v>211.7</v>
      </c>
      <c r="G160" s="74">
        <v>209.58</v>
      </c>
      <c r="H160" s="51">
        <v>0.01</v>
      </c>
      <c r="I160" s="53" t="s">
        <v>2061</v>
      </c>
      <c r="J160" s="29"/>
      <c r="K160" s="29"/>
      <c r="L160" s="29"/>
    </row>
    <row r="161" spans="1:12" ht="19.5" customHeight="1" x14ac:dyDescent="0.25">
      <c r="A161" s="68" t="s">
        <v>189</v>
      </c>
      <c r="B161" s="29" t="s">
        <v>190</v>
      </c>
      <c r="C161" s="21" t="s">
        <v>2076</v>
      </c>
      <c r="D161" s="21" t="s">
        <v>2077</v>
      </c>
      <c r="E161" s="36" t="s">
        <v>2064</v>
      </c>
      <c r="F161" s="74">
        <v>177.27</v>
      </c>
      <c r="G161" s="74">
        <v>175.5</v>
      </c>
      <c r="H161" s="51">
        <v>0.01</v>
      </c>
      <c r="I161" s="53" t="s">
        <v>2061</v>
      </c>
      <c r="J161" s="29"/>
      <c r="K161" s="29"/>
      <c r="L161" s="29"/>
    </row>
    <row r="162" spans="1:12" ht="19.5" customHeight="1" x14ac:dyDescent="0.25">
      <c r="A162" s="68" t="s">
        <v>189</v>
      </c>
      <c r="B162" s="29" t="s">
        <v>190</v>
      </c>
      <c r="C162" s="21" t="s">
        <v>2076</v>
      </c>
      <c r="D162" s="21" t="s">
        <v>2077</v>
      </c>
      <c r="E162" s="36" t="s">
        <v>2065</v>
      </c>
      <c r="F162" s="74">
        <v>207.58</v>
      </c>
      <c r="G162" s="74">
        <v>205.5</v>
      </c>
      <c r="H162" s="51">
        <v>0.01</v>
      </c>
      <c r="I162" s="53" t="s">
        <v>2061</v>
      </c>
      <c r="J162" s="29"/>
      <c r="K162" s="29"/>
      <c r="L162" s="29"/>
    </row>
    <row r="163" spans="1:12" ht="19.5" customHeight="1" x14ac:dyDescent="0.25">
      <c r="A163" s="68" t="s">
        <v>189</v>
      </c>
      <c r="B163" s="29" t="s">
        <v>190</v>
      </c>
      <c r="C163" s="21" t="s">
        <v>2076</v>
      </c>
      <c r="D163" s="21" t="s">
        <v>2077</v>
      </c>
      <c r="E163" s="36" t="s">
        <v>2066</v>
      </c>
      <c r="F163" s="74">
        <v>200.29</v>
      </c>
      <c r="G163" s="74">
        <v>198.29</v>
      </c>
      <c r="H163" s="51">
        <v>0.01</v>
      </c>
      <c r="I163" s="53" t="s">
        <v>2061</v>
      </c>
      <c r="J163" s="29"/>
      <c r="K163" s="29"/>
      <c r="L163" s="29"/>
    </row>
    <row r="164" spans="1:12" ht="19.5" customHeight="1" x14ac:dyDescent="0.25">
      <c r="A164" s="68" t="s">
        <v>189</v>
      </c>
      <c r="B164" s="29" t="s">
        <v>190</v>
      </c>
      <c r="C164" s="21" t="s">
        <v>2080</v>
      </c>
      <c r="D164" s="21" t="s">
        <v>2081</v>
      </c>
      <c r="E164" s="36" t="s">
        <v>2078</v>
      </c>
      <c r="F164" s="74">
        <v>120.71</v>
      </c>
      <c r="G164" s="74">
        <v>119.5</v>
      </c>
      <c r="H164" s="51">
        <v>0.01</v>
      </c>
      <c r="I164" s="53" t="s">
        <v>2061</v>
      </c>
      <c r="J164" s="29"/>
      <c r="K164" s="29"/>
      <c r="L164" s="29"/>
    </row>
    <row r="165" spans="1:12" ht="19.5" customHeight="1" x14ac:dyDescent="0.25">
      <c r="A165" s="68" t="s">
        <v>189</v>
      </c>
      <c r="B165" s="29" t="s">
        <v>190</v>
      </c>
      <c r="C165" s="21" t="s">
        <v>2080</v>
      </c>
      <c r="D165" s="21" t="s">
        <v>2081</v>
      </c>
      <c r="E165" s="36" t="s">
        <v>2079</v>
      </c>
      <c r="F165" s="74">
        <v>211.7</v>
      </c>
      <c r="G165" s="74">
        <v>209.58</v>
      </c>
      <c r="H165" s="51">
        <v>0.01</v>
      </c>
      <c r="I165" s="53" t="s">
        <v>2061</v>
      </c>
      <c r="J165" s="29"/>
      <c r="K165" s="29"/>
      <c r="L165" s="29"/>
    </row>
    <row r="166" spans="1:12" ht="19.5" customHeight="1" x14ac:dyDescent="0.25">
      <c r="A166" s="68" t="s">
        <v>189</v>
      </c>
      <c r="B166" s="29" t="s">
        <v>190</v>
      </c>
      <c r="C166" s="21" t="s">
        <v>2080</v>
      </c>
      <c r="D166" s="21" t="s">
        <v>2081</v>
      </c>
      <c r="E166" s="36" t="s">
        <v>2064</v>
      </c>
      <c r="F166" s="74">
        <v>177.27</v>
      </c>
      <c r="G166" s="74">
        <v>175.5</v>
      </c>
      <c r="H166" s="51">
        <v>0.01</v>
      </c>
      <c r="I166" s="53" t="s">
        <v>2061</v>
      </c>
      <c r="J166" s="29"/>
      <c r="K166" s="29"/>
      <c r="L166" s="29"/>
    </row>
    <row r="167" spans="1:12" ht="19.5" customHeight="1" x14ac:dyDescent="0.25">
      <c r="A167" s="68" t="s">
        <v>189</v>
      </c>
      <c r="B167" s="29" t="s">
        <v>190</v>
      </c>
      <c r="C167" s="21" t="s">
        <v>2080</v>
      </c>
      <c r="D167" s="21" t="s">
        <v>2081</v>
      </c>
      <c r="E167" s="36" t="s">
        <v>2065</v>
      </c>
      <c r="F167" s="74">
        <v>207.58</v>
      </c>
      <c r="G167" s="74">
        <v>205.5</v>
      </c>
      <c r="H167" s="51">
        <v>0.01</v>
      </c>
      <c r="I167" s="53" t="s">
        <v>2061</v>
      </c>
      <c r="J167" s="29"/>
      <c r="K167" s="29"/>
      <c r="L167" s="29"/>
    </row>
    <row r="168" spans="1:12" ht="19.5" customHeight="1" x14ac:dyDescent="0.25">
      <c r="A168" s="68" t="s">
        <v>189</v>
      </c>
      <c r="B168" s="29" t="s">
        <v>190</v>
      </c>
      <c r="C168" s="21" t="s">
        <v>2080</v>
      </c>
      <c r="D168" s="21" t="s">
        <v>2081</v>
      </c>
      <c r="E168" s="36" t="s">
        <v>2066</v>
      </c>
      <c r="F168" s="74">
        <v>200.29</v>
      </c>
      <c r="G168" s="74">
        <v>198.29</v>
      </c>
      <c r="H168" s="51">
        <v>0.01</v>
      </c>
      <c r="I168" s="53" t="s">
        <v>2061</v>
      </c>
      <c r="J168" s="29"/>
      <c r="K168" s="29"/>
      <c r="L168" s="29"/>
    </row>
    <row r="169" spans="1:12" ht="19.5" customHeight="1" x14ac:dyDescent="0.25">
      <c r="A169" s="68" t="s">
        <v>189</v>
      </c>
      <c r="B169" s="29" t="s">
        <v>190</v>
      </c>
      <c r="C169" s="21" t="s">
        <v>2082</v>
      </c>
      <c r="D169" s="82" t="s">
        <v>2083</v>
      </c>
      <c r="E169" s="36" t="s">
        <v>2070</v>
      </c>
      <c r="F169" s="74">
        <v>107.36</v>
      </c>
      <c r="G169" s="74">
        <v>106.29</v>
      </c>
      <c r="H169" s="51">
        <v>0.01</v>
      </c>
      <c r="I169" s="53" t="s">
        <v>2061</v>
      </c>
      <c r="J169" s="29"/>
      <c r="K169" s="29"/>
      <c r="L169" s="29"/>
    </row>
    <row r="170" spans="1:12" ht="19.5" customHeight="1" x14ac:dyDescent="0.25">
      <c r="A170" s="68" t="s">
        <v>189</v>
      </c>
      <c r="B170" s="29" t="s">
        <v>190</v>
      </c>
      <c r="C170" s="21" t="s">
        <v>2082</v>
      </c>
      <c r="D170" s="82" t="s">
        <v>2083</v>
      </c>
      <c r="E170" s="36" t="s">
        <v>2071</v>
      </c>
      <c r="F170" s="74">
        <v>167.86</v>
      </c>
      <c r="G170" s="74">
        <v>166.18</v>
      </c>
      <c r="H170" s="51">
        <v>0.01</v>
      </c>
      <c r="I170" s="53" t="s">
        <v>2061</v>
      </c>
      <c r="J170" s="29"/>
      <c r="K170" s="29"/>
      <c r="L170" s="29"/>
    </row>
    <row r="171" spans="1:12" ht="19.5" customHeight="1" x14ac:dyDescent="0.25">
      <c r="A171" s="68" t="s">
        <v>189</v>
      </c>
      <c r="B171" s="29" t="s">
        <v>190</v>
      </c>
      <c r="C171" s="21" t="s">
        <v>2082</v>
      </c>
      <c r="D171" s="82" t="s">
        <v>2083</v>
      </c>
      <c r="E171" s="36" t="s">
        <v>2066</v>
      </c>
      <c r="F171" s="74">
        <v>200.29</v>
      </c>
      <c r="G171" s="74">
        <v>198.29</v>
      </c>
      <c r="H171" s="51">
        <v>0.01</v>
      </c>
      <c r="I171" s="53" t="s">
        <v>2061</v>
      </c>
      <c r="J171" s="29"/>
      <c r="K171" s="29"/>
      <c r="L171" s="29"/>
    </row>
    <row r="172" spans="1:12" ht="19.5" customHeight="1" x14ac:dyDescent="0.25">
      <c r="A172" s="68" t="s">
        <v>189</v>
      </c>
      <c r="B172" s="29" t="s">
        <v>190</v>
      </c>
      <c r="C172" s="21" t="s">
        <v>2084</v>
      </c>
      <c r="D172" s="21" t="s">
        <v>2085</v>
      </c>
      <c r="E172" s="36" t="s">
        <v>2070</v>
      </c>
      <c r="F172" s="74">
        <v>107.36</v>
      </c>
      <c r="G172" s="74">
        <v>106.29</v>
      </c>
      <c r="H172" s="51">
        <v>0.01</v>
      </c>
      <c r="I172" s="53" t="s">
        <v>2061</v>
      </c>
      <c r="J172" s="29"/>
      <c r="K172" s="29"/>
      <c r="L172" s="29"/>
    </row>
    <row r="173" spans="1:12" ht="19.5" customHeight="1" x14ac:dyDescent="0.25">
      <c r="A173" s="68" t="s">
        <v>189</v>
      </c>
      <c r="B173" s="29" t="s">
        <v>190</v>
      </c>
      <c r="C173" s="21" t="s">
        <v>2084</v>
      </c>
      <c r="D173" s="21" t="s">
        <v>2085</v>
      </c>
      <c r="E173" s="36" t="s">
        <v>2071</v>
      </c>
      <c r="F173" s="74">
        <v>167.86</v>
      </c>
      <c r="G173" s="74">
        <v>166.18</v>
      </c>
      <c r="H173" s="51">
        <v>0.01</v>
      </c>
      <c r="I173" s="53" t="s">
        <v>2061</v>
      </c>
      <c r="J173" s="29"/>
      <c r="K173" s="29"/>
      <c r="L173" s="29"/>
    </row>
    <row r="174" spans="1:12" ht="19.5" customHeight="1" x14ac:dyDescent="0.25">
      <c r="A174" s="68" t="s">
        <v>189</v>
      </c>
      <c r="B174" s="29" t="s">
        <v>190</v>
      </c>
      <c r="C174" s="21" t="s">
        <v>2084</v>
      </c>
      <c r="D174" s="21" t="s">
        <v>2085</v>
      </c>
      <c r="E174" s="36" t="s">
        <v>2066</v>
      </c>
      <c r="F174" s="74">
        <v>200.29</v>
      </c>
      <c r="G174" s="74">
        <v>198.29</v>
      </c>
      <c r="H174" s="51">
        <v>0.01</v>
      </c>
      <c r="I174" s="53" t="s">
        <v>2061</v>
      </c>
      <c r="J174" s="29"/>
      <c r="K174" s="29"/>
      <c r="L174" s="29"/>
    </row>
    <row r="175" spans="1:12" ht="19.5" customHeight="1" x14ac:dyDescent="0.25">
      <c r="A175" s="68" t="s">
        <v>189</v>
      </c>
      <c r="B175" s="29" t="s">
        <v>190</v>
      </c>
      <c r="C175" s="21" t="s">
        <v>2086</v>
      </c>
      <c r="D175" s="21" t="s">
        <v>2087</v>
      </c>
      <c r="E175" s="36" t="s">
        <v>2070</v>
      </c>
      <c r="F175" s="74">
        <v>107.36</v>
      </c>
      <c r="G175" s="74">
        <v>106.29</v>
      </c>
      <c r="H175" s="51">
        <v>0.01</v>
      </c>
      <c r="I175" s="53" t="s">
        <v>2061</v>
      </c>
      <c r="J175" s="29"/>
      <c r="K175" s="29"/>
      <c r="L175" s="29"/>
    </row>
    <row r="176" spans="1:12" ht="19.5" customHeight="1" x14ac:dyDescent="0.25">
      <c r="A176" s="68" t="s">
        <v>189</v>
      </c>
      <c r="B176" s="29" t="s">
        <v>190</v>
      </c>
      <c r="C176" s="21" t="s">
        <v>2086</v>
      </c>
      <c r="D176" s="21" t="s">
        <v>2087</v>
      </c>
      <c r="E176" s="36" t="s">
        <v>2071</v>
      </c>
      <c r="F176" s="74">
        <v>167.86</v>
      </c>
      <c r="G176" s="74">
        <v>166.18</v>
      </c>
      <c r="H176" s="51">
        <v>0.01</v>
      </c>
      <c r="I176" s="53" t="s">
        <v>2061</v>
      </c>
      <c r="J176" s="29"/>
      <c r="K176" s="29"/>
      <c r="L176" s="29"/>
    </row>
    <row r="177" spans="1:12" ht="19.5" customHeight="1" x14ac:dyDescent="0.25">
      <c r="A177" s="68" t="s">
        <v>189</v>
      </c>
      <c r="B177" s="29" t="s">
        <v>190</v>
      </c>
      <c r="C177" s="21" t="s">
        <v>2086</v>
      </c>
      <c r="D177" s="21" t="s">
        <v>2087</v>
      </c>
      <c r="E177" s="36" t="s">
        <v>2066</v>
      </c>
      <c r="F177" s="74">
        <v>200.29</v>
      </c>
      <c r="G177" s="74">
        <v>198.29</v>
      </c>
      <c r="H177" s="51">
        <v>0.01</v>
      </c>
      <c r="I177" s="53" t="s">
        <v>2061</v>
      </c>
      <c r="J177" s="29"/>
      <c r="K177" s="29"/>
      <c r="L177" s="29"/>
    </row>
    <row r="178" spans="1:12" ht="19.5" customHeight="1" x14ac:dyDescent="0.25">
      <c r="A178" s="68" t="s">
        <v>189</v>
      </c>
      <c r="B178" s="29" t="s">
        <v>190</v>
      </c>
      <c r="C178" s="21" t="s">
        <v>2086</v>
      </c>
      <c r="D178" s="21" t="s">
        <v>2087</v>
      </c>
      <c r="E178" s="36" t="s">
        <v>2088</v>
      </c>
      <c r="F178" s="74">
        <v>270.12</v>
      </c>
      <c r="G178" s="74">
        <v>267.42</v>
      </c>
      <c r="H178" s="51">
        <v>0.01</v>
      </c>
      <c r="I178" s="53" t="s">
        <v>2061</v>
      </c>
      <c r="J178" s="29"/>
      <c r="K178" s="29"/>
      <c r="L178" s="29"/>
    </row>
    <row r="179" spans="1:12" ht="19.5" customHeight="1" x14ac:dyDescent="0.25">
      <c r="A179" s="83" t="s">
        <v>85</v>
      </c>
      <c r="B179" s="43" t="s">
        <v>86</v>
      </c>
      <c r="C179" s="21" t="s">
        <v>1899</v>
      </c>
      <c r="D179" s="43" t="s">
        <v>2089</v>
      </c>
      <c r="E179" s="36" t="s">
        <v>2090</v>
      </c>
      <c r="F179" s="84"/>
      <c r="G179" s="42"/>
      <c r="H179" s="42">
        <v>0.02</v>
      </c>
      <c r="I179" s="85" t="s">
        <v>2091</v>
      </c>
      <c r="J179" s="77"/>
      <c r="K179" s="77"/>
      <c r="L179" s="77"/>
    </row>
    <row r="180" spans="1:12" ht="19.5" customHeight="1" x14ac:dyDescent="0.25">
      <c r="A180" s="83" t="s">
        <v>85</v>
      </c>
      <c r="B180" s="43" t="s">
        <v>86</v>
      </c>
      <c r="C180" s="21" t="s">
        <v>1904</v>
      </c>
      <c r="D180" s="43" t="s">
        <v>2092</v>
      </c>
      <c r="E180" s="36" t="s">
        <v>2093</v>
      </c>
      <c r="F180" s="84"/>
      <c r="G180" s="42"/>
      <c r="H180" s="42">
        <v>0.02</v>
      </c>
      <c r="I180" s="85" t="s">
        <v>2091</v>
      </c>
      <c r="J180" s="77"/>
      <c r="K180" s="77"/>
      <c r="L180" s="77"/>
    </row>
    <row r="181" spans="1:12" ht="19.5" customHeight="1" x14ac:dyDescent="0.25">
      <c r="A181" s="83" t="s">
        <v>85</v>
      </c>
      <c r="B181" s="43" t="s">
        <v>86</v>
      </c>
      <c r="C181" s="21" t="s">
        <v>1907</v>
      </c>
      <c r="D181" s="43" t="s">
        <v>2094</v>
      </c>
      <c r="E181" s="36" t="s">
        <v>2095</v>
      </c>
      <c r="F181" s="84"/>
      <c r="G181" s="42"/>
      <c r="H181" s="42">
        <v>0.02</v>
      </c>
      <c r="I181" s="85" t="s">
        <v>2091</v>
      </c>
      <c r="J181" s="77"/>
      <c r="K181" s="77"/>
      <c r="L181" s="77"/>
    </row>
    <row r="182" spans="1:12" ht="19.5" customHeight="1" x14ac:dyDescent="0.25">
      <c r="A182" s="83" t="s">
        <v>85</v>
      </c>
      <c r="B182" s="43" t="s">
        <v>86</v>
      </c>
      <c r="C182" s="21" t="s">
        <v>1909</v>
      </c>
      <c r="D182" s="43" t="s">
        <v>2096</v>
      </c>
      <c r="E182" s="36" t="s">
        <v>2097</v>
      </c>
      <c r="F182" s="84"/>
      <c r="G182" s="42"/>
      <c r="H182" s="42">
        <v>0.02</v>
      </c>
      <c r="I182" s="85" t="s">
        <v>2091</v>
      </c>
      <c r="J182" s="77"/>
      <c r="K182" s="77"/>
      <c r="L182" s="77"/>
    </row>
    <row r="183" spans="1:12" ht="19.5" customHeight="1" x14ac:dyDescent="0.25">
      <c r="A183" s="83" t="s">
        <v>85</v>
      </c>
      <c r="B183" s="43" t="s">
        <v>86</v>
      </c>
      <c r="C183" s="21" t="s">
        <v>1912</v>
      </c>
      <c r="D183" s="43" t="s">
        <v>2098</v>
      </c>
      <c r="E183" s="36" t="s">
        <v>2099</v>
      </c>
      <c r="F183" s="84"/>
      <c r="G183" s="42"/>
      <c r="H183" s="42">
        <v>0.02</v>
      </c>
      <c r="I183" s="85" t="s">
        <v>2091</v>
      </c>
      <c r="J183" s="77"/>
      <c r="K183" s="77"/>
      <c r="L183" s="77"/>
    </row>
    <row r="184" spans="1:12" ht="19.5" customHeight="1" x14ac:dyDescent="0.25">
      <c r="A184" s="83" t="s">
        <v>85</v>
      </c>
      <c r="B184" s="43" t="s">
        <v>86</v>
      </c>
      <c r="C184" s="21" t="s">
        <v>1915</v>
      </c>
      <c r="D184" s="21" t="s">
        <v>2100</v>
      </c>
      <c r="E184" s="36" t="s">
        <v>2099</v>
      </c>
      <c r="F184" s="84"/>
      <c r="G184" s="42"/>
      <c r="H184" s="42">
        <v>0.02</v>
      </c>
      <c r="I184" s="85" t="s">
        <v>2091</v>
      </c>
      <c r="J184" s="77"/>
      <c r="K184" s="77"/>
      <c r="L184" s="77"/>
    </row>
    <row r="185" spans="1:12" ht="19.5" customHeight="1" x14ac:dyDescent="0.25">
      <c r="A185" s="83" t="s">
        <v>85</v>
      </c>
      <c r="B185" s="43" t="s">
        <v>86</v>
      </c>
      <c r="C185" s="21" t="s">
        <v>1917</v>
      </c>
      <c r="D185" s="21" t="s">
        <v>2101</v>
      </c>
      <c r="E185" s="36" t="s">
        <v>2102</v>
      </c>
      <c r="F185" s="84"/>
      <c r="G185" s="42"/>
      <c r="H185" s="42">
        <v>0.02</v>
      </c>
      <c r="I185" s="85" t="s">
        <v>2091</v>
      </c>
      <c r="J185" s="77"/>
      <c r="K185" s="77"/>
      <c r="L185" s="77"/>
    </row>
    <row r="186" spans="1:12" ht="19.5" customHeight="1" x14ac:dyDescent="0.25">
      <c r="A186" s="86" t="s">
        <v>85</v>
      </c>
      <c r="B186" s="43" t="s">
        <v>86</v>
      </c>
      <c r="C186" s="21" t="s">
        <v>1919</v>
      </c>
      <c r="D186" s="43" t="s">
        <v>2103</v>
      </c>
      <c r="E186" s="36" t="s">
        <v>2104</v>
      </c>
      <c r="F186" s="84"/>
      <c r="G186" s="42"/>
      <c r="H186" s="42">
        <v>0.02</v>
      </c>
      <c r="I186" s="85" t="s">
        <v>2091</v>
      </c>
      <c r="J186" s="77"/>
      <c r="K186" s="77"/>
      <c r="L186" s="77"/>
    </row>
    <row r="187" spans="1:12" ht="19.5" customHeight="1" x14ac:dyDescent="0.25">
      <c r="A187" s="83" t="s">
        <v>85</v>
      </c>
      <c r="B187" s="43" t="s">
        <v>86</v>
      </c>
      <c r="C187" s="21" t="s">
        <v>1921</v>
      </c>
      <c r="D187" s="21" t="s">
        <v>2105</v>
      </c>
      <c r="E187" s="36" t="s">
        <v>2099</v>
      </c>
      <c r="F187" s="84"/>
      <c r="G187" s="42"/>
      <c r="H187" s="42">
        <v>0.02</v>
      </c>
      <c r="I187" s="85" t="s">
        <v>2091</v>
      </c>
      <c r="J187" s="77"/>
      <c r="K187" s="77"/>
      <c r="L187" s="77"/>
    </row>
    <row r="188" spans="1:12" ht="19.5" customHeight="1" x14ac:dyDescent="0.25">
      <c r="A188" s="83" t="s">
        <v>85</v>
      </c>
      <c r="B188" s="43" t="s">
        <v>86</v>
      </c>
      <c r="C188" s="21" t="s">
        <v>1923</v>
      </c>
      <c r="D188" s="21" t="s">
        <v>2106</v>
      </c>
      <c r="E188" s="36" t="s">
        <v>2090</v>
      </c>
      <c r="F188" s="84"/>
      <c r="G188" s="42"/>
      <c r="H188" s="42">
        <v>0.02</v>
      </c>
      <c r="I188" s="85" t="s">
        <v>2091</v>
      </c>
      <c r="J188" s="77"/>
      <c r="K188" s="77"/>
      <c r="L188" s="77"/>
    </row>
    <row r="189" spans="1:12" ht="19.5" customHeight="1" x14ac:dyDescent="0.25">
      <c r="A189" s="83" t="s">
        <v>85</v>
      </c>
      <c r="B189" s="43" t="s">
        <v>86</v>
      </c>
      <c r="C189" s="21" t="s">
        <v>1925</v>
      </c>
      <c r="D189" s="21" t="s">
        <v>2107</v>
      </c>
      <c r="E189" s="36" t="s">
        <v>2099</v>
      </c>
      <c r="F189" s="84"/>
      <c r="G189" s="42"/>
      <c r="H189" s="42">
        <v>0.02</v>
      </c>
      <c r="I189" s="85" t="s">
        <v>2091</v>
      </c>
      <c r="J189" s="77"/>
      <c r="K189" s="77"/>
      <c r="L189" s="77"/>
    </row>
    <row r="190" spans="1:12" ht="19.5" customHeight="1" x14ac:dyDescent="0.25">
      <c r="A190" s="86" t="s">
        <v>85</v>
      </c>
      <c r="B190" s="43" t="s">
        <v>86</v>
      </c>
      <c r="C190" s="21" t="s">
        <v>2108</v>
      </c>
      <c r="D190" s="43" t="s">
        <v>2109</v>
      </c>
      <c r="E190" s="43" t="s">
        <v>2109</v>
      </c>
      <c r="F190" s="84"/>
      <c r="G190" s="42"/>
      <c r="H190" s="42">
        <v>0.02</v>
      </c>
      <c r="I190" s="85" t="s">
        <v>2091</v>
      </c>
      <c r="J190" s="77"/>
      <c r="K190" s="77"/>
      <c r="L190" s="77"/>
    </row>
    <row r="191" spans="1:12" ht="19.5" customHeight="1" x14ac:dyDescent="0.25">
      <c r="A191" s="68" t="s">
        <v>51</v>
      </c>
      <c r="B191" s="29" t="s">
        <v>52</v>
      </c>
      <c r="C191" s="21" t="s">
        <v>1925</v>
      </c>
      <c r="D191" s="21" t="s">
        <v>2110</v>
      </c>
      <c r="E191" s="36" t="s">
        <v>227</v>
      </c>
      <c r="F191" s="74">
        <v>3356.38</v>
      </c>
      <c r="G191" s="74">
        <v>3231.52</v>
      </c>
      <c r="H191" s="75">
        <v>3.7199999999999997E-2</v>
      </c>
      <c r="I191" s="53"/>
      <c r="J191" s="29"/>
      <c r="K191" s="29"/>
      <c r="L191" s="29"/>
    </row>
    <row r="192" spans="1:12" ht="19.5" customHeight="1" x14ac:dyDescent="0.25">
      <c r="A192" s="68" t="s">
        <v>51</v>
      </c>
      <c r="B192" s="29" t="s">
        <v>52</v>
      </c>
      <c r="C192" s="21" t="s">
        <v>1925</v>
      </c>
      <c r="D192" s="21" t="s">
        <v>2111</v>
      </c>
      <c r="E192" s="36" t="s">
        <v>227</v>
      </c>
      <c r="F192" s="74">
        <v>1150.76</v>
      </c>
      <c r="G192" s="74">
        <v>1107.95</v>
      </c>
      <c r="H192" s="75">
        <v>3.7199999999999997E-2</v>
      </c>
      <c r="I192" s="53"/>
      <c r="J192" s="29"/>
      <c r="K192" s="29"/>
      <c r="L192" s="29"/>
    </row>
    <row r="193" spans="1:12" ht="19.5" customHeight="1" x14ac:dyDescent="0.25">
      <c r="A193" s="68" t="s">
        <v>51</v>
      </c>
      <c r="B193" s="29" t="s">
        <v>52</v>
      </c>
      <c r="C193" s="21" t="s">
        <v>1925</v>
      </c>
      <c r="D193" s="21" t="s">
        <v>2112</v>
      </c>
      <c r="E193" s="36" t="s">
        <v>227</v>
      </c>
      <c r="F193" s="74">
        <v>1150.76</v>
      </c>
      <c r="G193" s="74">
        <v>1107.95</v>
      </c>
      <c r="H193" s="75">
        <v>3.7199999999999997E-2</v>
      </c>
      <c r="I193" s="53"/>
      <c r="J193" s="29"/>
      <c r="K193" s="29"/>
      <c r="L193" s="29"/>
    </row>
    <row r="194" spans="1:12" ht="19.5" customHeight="1" x14ac:dyDescent="0.25">
      <c r="A194" s="68" t="s">
        <v>51</v>
      </c>
      <c r="B194" s="29" t="s">
        <v>52</v>
      </c>
      <c r="C194" s="21" t="s">
        <v>1925</v>
      </c>
      <c r="D194" s="21" t="s">
        <v>2113</v>
      </c>
      <c r="E194" s="36" t="s">
        <v>227</v>
      </c>
      <c r="F194" s="74">
        <v>574.41999999999996</v>
      </c>
      <c r="G194" s="74">
        <v>553.04999999999995</v>
      </c>
      <c r="H194" s="75">
        <v>3.7199999999999997E-2</v>
      </c>
      <c r="I194" s="53"/>
      <c r="J194" s="29"/>
      <c r="K194" s="29"/>
      <c r="L194" s="29"/>
    </row>
    <row r="195" spans="1:12" ht="19.5" customHeight="1" x14ac:dyDescent="0.25">
      <c r="A195" s="68" t="s">
        <v>51</v>
      </c>
      <c r="B195" s="29" t="s">
        <v>52</v>
      </c>
      <c r="C195" s="21" t="s">
        <v>1925</v>
      </c>
      <c r="D195" s="79" t="s">
        <v>2114</v>
      </c>
      <c r="E195" s="36" t="s">
        <v>227</v>
      </c>
      <c r="F195" s="87">
        <v>7249.77</v>
      </c>
      <c r="G195" s="87">
        <f t="shared" ref="G195:G210" si="1">F195*(1-H195)</f>
        <v>6980.0785560000004</v>
      </c>
      <c r="H195" s="75">
        <v>3.7199999999999997E-2</v>
      </c>
      <c r="I195" s="76"/>
      <c r="J195" s="77"/>
      <c r="K195" s="77"/>
      <c r="L195" s="77"/>
    </row>
    <row r="196" spans="1:12" ht="19.5" customHeight="1" x14ac:dyDescent="0.25">
      <c r="A196" s="68" t="s">
        <v>51</v>
      </c>
      <c r="B196" s="29" t="s">
        <v>52</v>
      </c>
      <c r="C196" s="21" t="s">
        <v>1925</v>
      </c>
      <c r="D196" s="79" t="s">
        <v>2115</v>
      </c>
      <c r="E196" s="36" t="s">
        <v>227</v>
      </c>
      <c r="F196" s="87">
        <v>310.13</v>
      </c>
      <c r="G196" s="87">
        <f t="shared" si="1"/>
        <v>298.593164</v>
      </c>
      <c r="H196" s="75">
        <v>3.7199999999999997E-2</v>
      </c>
      <c r="I196" s="76"/>
      <c r="J196" s="77"/>
      <c r="K196" s="77"/>
      <c r="L196" s="77"/>
    </row>
    <row r="197" spans="1:12" ht="19.5" customHeight="1" x14ac:dyDescent="0.25">
      <c r="A197" s="68" t="s">
        <v>51</v>
      </c>
      <c r="B197" s="29" t="s">
        <v>52</v>
      </c>
      <c r="C197" s="21" t="s">
        <v>1925</v>
      </c>
      <c r="D197" s="79" t="s">
        <v>2116</v>
      </c>
      <c r="E197" s="36" t="s">
        <v>227</v>
      </c>
      <c r="F197" s="87">
        <v>619.21</v>
      </c>
      <c r="G197" s="87">
        <f t="shared" si="1"/>
        <v>596.175388</v>
      </c>
      <c r="H197" s="75">
        <v>3.7199999999999997E-2</v>
      </c>
      <c r="I197" s="76"/>
      <c r="J197" s="77"/>
      <c r="K197" s="77"/>
      <c r="L197" s="77"/>
    </row>
    <row r="198" spans="1:12" ht="19.5" customHeight="1" x14ac:dyDescent="0.25">
      <c r="A198" s="77" t="s">
        <v>51</v>
      </c>
      <c r="B198" s="77" t="s">
        <v>52</v>
      </c>
      <c r="C198" s="79" t="s">
        <v>1925</v>
      </c>
      <c r="D198" s="79" t="s">
        <v>2117</v>
      </c>
      <c r="E198" s="36" t="s">
        <v>227</v>
      </c>
      <c r="F198" s="87">
        <v>719.24</v>
      </c>
      <c r="G198" s="87">
        <f t="shared" si="1"/>
        <v>692.48427200000003</v>
      </c>
      <c r="H198" s="75">
        <v>3.7199999999999997E-2</v>
      </c>
      <c r="I198" s="76"/>
      <c r="J198" s="77"/>
      <c r="K198" s="77"/>
      <c r="L198" s="77"/>
    </row>
    <row r="199" spans="1:12" ht="19.5" customHeight="1" x14ac:dyDescent="0.25">
      <c r="A199" s="77" t="s">
        <v>51</v>
      </c>
      <c r="B199" s="77" t="s">
        <v>52</v>
      </c>
      <c r="C199" s="79" t="s">
        <v>1925</v>
      </c>
      <c r="D199" s="79" t="s">
        <v>2118</v>
      </c>
      <c r="E199" s="36" t="s">
        <v>227</v>
      </c>
      <c r="F199" s="87">
        <v>863.09</v>
      </c>
      <c r="G199" s="87">
        <f t="shared" si="1"/>
        <v>830.98305200000004</v>
      </c>
      <c r="H199" s="75">
        <v>3.7199999999999997E-2</v>
      </c>
      <c r="I199" s="76"/>
      <c r="J199" s="77"/>
      <c r="K199" s="77"/>
      <c r="L199" s="77"/>
    </row>
    <row r="200" spans="1:12" ht="19.5" customHeight="1" x14ac:dyDescent="0.25">
      <c r="A200" s="77" t="s">
        <v>51</v>
      </c>
      <c r="B200" s="77" t="s">
        <v>52</v>
      </c>
      <c r="C200" s="79" t="s">
        <v>1925</v>
      </c>
      <c r="D200" s="79" t="s">
        <v>2119</v>
      </c>
      <c r="E200" s="36" t="s">
        <v>227</v>
      </c>
      <c r="F200" s="87">
        <v>863.09</v>
      </c>
      <c r="G200" s="87">
        <f t="shared" si="1"/>
        <v>830.98305200000004</v>
      </c>
      <c r="H200" s="75">
        <v>3.7199999999999997E-2</v>
      </c>
      <c r="I200" s="76"/>
      <c r="J200" s="77"/>
      <c r="K200" s="77"/>
      <c r="L200" s="77"/>
    </row>
    <row r="201" spans="1:12" ht="19.5" customHeight="1" x14ac:dyDescent="0.25">
      <c r="A201" s="77" t="s">
        <v>51</v>
      </c>
      <c r="B201" s="77" t="s">
        <v>52</v>
      </c>
      <c r="C201" s="79" t="s">
        <v>1925</v>
      </c>
      <c r="D201" s="79" t="s">
        <v>2120</v>
      </c>
      <c r="E201" s="36" t="s">
        <v>227</v>
      </c>
      <c r="F201" s="87">
        <v>1342.59</v>
      </c>
      <c r="G201" s="87">
        <f t="shared" si="1"/>
        <v>1292.6456519999999</v>
      </c>
      <c r="H201" s="75">
        <v>3.7199999999999997E-2</v>
      </c>
      <c r="I201" s="76"/>
      <c r="J201" s="77"/>
      <c r="K201" s="77"/>
      <c r="L201" s="77"/>
    </row>
    <row r="202" spans="1:12" ht="19.5" customHeight="1" x14ac:dyDescent="0.25">
      <c r="A202" s="77" t="s">
        <v>51</v>
      </c>
      <c r="B202" s="77" t="s">
        <v>52</v>
      </c>
      <c r="C202" s="79" t="s">
        <v>1925</v>
      </c>
      <c r="D202" s="79" t="s">
        <v>2121</v>
      </c>
      <c r="E202" s="36" t="s">
        <v>227</v>
      </c>
      <c r="F202" s="87">
        <v>863.09</v>
      </c>
      <c r="G202" s="87">
        <f t="shared" si="1"/>
        <v>830.98305200000004</v>
      </c>
      <c r="H202" s="75">
        <v>3.7199999999999997E-2</v>
      </c>
      <c r="I202" s="76"/>
      <c r="J202" s="77"/>
      <c r="K202" s="77"/>
      <c r="L202" s="77"/>
    </row>
    <row r="203" spans="1:12" ht="19.5" customHeight="1" x14ac:dyDescent="0.25">
      <c r="A203" s="77" t="s">
        <v>51</v>
      </c>
      <c r="B203" s="77" t="s">
        <v>52</v>
      </c>
      <c r="C203" s="79" t="s">
        <v>1925</v>
      </c>
      <c r="D203" s="79" t="s">
        <v>2122</v>
      </c>
      <c r="E203" s="36" t="s">
        <v>227</v>
      </c>
      <c r="F203" s="87">
        <v>863.09</v>
      </c>
      <c r="G203" s="87">
        <f t="shared" si="1"/>
        <v>830.98305200000004</v>
      </c>
      <c r="H203" s="75">
        <v>3.7199999999999997E-2</v>
      </c>
      <c r="I203" s="76"/>
      <c r="J203" s="77"/>
      <c r="K203" s="77"/>
      <c r="L203" s="77"/>
    </row>
    <row r="204" spans="1:12" ht="19.5" customHeight="1" x14ac:dyDescent="0.25">
      <c r="A204" s="77" t="s">
        <v>51</v>
      </c>
      <c r="B204" s="77" t="s">
        <v>52</v>
      </c>
      <c r="C204" s="79" t="s">
        <v>1925</v>
      </c>
      <c r="D204" s="79" t="s">
        <v>2123</v>
      </c>
      <c r="E204" s="36" t="s">
        <v>227</v>
      </c>
      <c r="F204" s="87">
        <v>1678.24</v>
      </c>
      <c r="G204" s="87">
        <f t="shared" si="1"/>
        <v>1615.8094719999999</v>
      </c>
      <c r="H204" s="75">
        <v>3.7199999999999997E-2</v>
      </c>
      <c r="I204" s="76"/>
      <c r="J204" s="77"/>
      <c r="K204" s="77"/>
      <c r="L204" s="77"/>
    </row>
    <row r="205" spans="1:12" ht="19.5" customHeight="1" x14ac:dyDescent="0.25">
      <c r="A205" s="77" t="s">
        <v>51</v>
      </c>
      <c r="B205" s="77" t="s">
        <v>52</v>
      </c>
      <c r="C205" s="79" t="s">
        <v>1925</v>
      </c>
      <c r="D205" s="79" t="s">
        <v>2124</v>
      </c>
      <c r="E205" s="36" t="s">
        <v>227</v>
      </c>
      <c r="F205" s="87">
        <v>3260.57</v>
      </c>
      <c r="G205" s="87">
        <f t="shared" si="1"/>
        <v>3139.2767960000001</v>
      </c>
      <c r="H205" s="75">
        <v>3.7199999999999997E-2</v>
      </c>
      <c r="I205" s="76"/>
      <c r="J205" s="77"/>
      <c r="K205" s="77"/>
      <c r="L205" s="77"/>
    </row>
    <row r="206" spans="1:12" ht="19.5" customHeight="1" x14ac:dyDescent="0.25">
      <c r="A206" s="77" t="s">
        <v>51</v>
      </c>
      <c r="B206" s="77" t="s">
        <v>52</v>
      </c>
      <c r="C206" s="79" t="s">
        <v>1925</v>
      </c>
      <c r="D206" s="79" t="s">
        <v>2125</v>
      </c>
      <c r="E206" s="36" t="s">
        <v>227</v>
      </c>
      <c r="F206" s="87">
        <v>4219.57</v>
      </c>
      <c r="G206" s="87">
        <f t="shared" si="1"/>
        <v>4062.6019959999999</v>
      </c>
      <c r="H206" s="75">
        <v>3.7199999999999997E-2</v>
      </c>
      <c r="I206" s="76"/>
      <c r="J206" s="77"/>
      <c r="K206" s="77"/>
      <c r="L206" s="77"/>
    </row>
    <row r="207" spans="1:12" ht="19.5" customHeight="1" x14ac:dyDescent="0.25">
      <c r="A207" s="77" t="s">
        <v>51</v>
      </c>
      <c r="B207" s="77" t="s">
        <v>52</v>
      </c>
      <c r="C207" s="79" t="s">
        <v>1925</v>
      </c>
      <c r="D207" s="79" t="s">
        <v>2126</v>
      </c>
      <c r="E207" s="36" t="s">
        <v>227</v>
      </c>
      <c r="F207" s="87">
        <v>4219.57</v>
      </c>
      <c r="G207" s="87">
        <f t="shared" si="1"/>
        <v>4062.6019959999999</v>
      </c>
      <c r="H207" s="75">
        <v>3.7199999999999997E-2</v>
      </c>
      <c r="I207" s="76"/>
      <c r="J207" s="77"/>
      <c r="K207" s="77"/>
      <c r="L207" s="77"/>
    </row>
    <row r="208" spans="1:12" ht="19.5" customHeight="1" x14ac:dyDescent="0.25">
      <c r="A208" s="77" t="s">
        <v>51</v>
      </c>
      <c r="B208" s="77" t="s">
        <v>52</v>
      </c>
      <c r="C208" s="79" t="s">
        <v>1925</v>
      </c>
      <c r="D208" s="79" t="s">
        <v>2127</v>
      </c>
      <c r="E208" s="36" t="s">
        <v>227</v>
      </c>
      <c r="F208" s="87">
        <v>4219.57</v>
      </c>
      <c r="G208" s="87">
        <f t="shared" si="1"/>
        <v>4062.6019959999999</v>
      </c>
      <c r="H208" s="75">
        <v>3.7199999999999997E-2</v>
      </c>
      <c r="I208" s="76"/>
      <c r="J208" s="77"/>
      <c r="K208" s="77"/>
      <c r="L208" s="77"/>
    </row>
    <row r="209" spans="1:12" ht="19.5" customHeight="1" x14ac:dyDescent="0.25">
      <c r="A209" s="77" t="s">
        <v>51</v>
      </c>
      <c r="B209" s="77" t="s">
        <v>52</v>
      </c>
      <c r="C209" s="79" t="s">
        <v>1925</v>
      </c>
      <c r="D209" s="21" t="s">
        <v>2128</v>
      </c>
      <c r="E209" s="36" t="s">
        <v>227</v>
      </c>
      <c r="F209" s="87">
        <v>1150.79</v>
      </c>
      <c r="G209" s="87">
        <f t="shared" si="1"/>
        <v>1107.9806120000001</v>
      </c>
      <c r="H209" s="75">
        <v>3.7199999999999997E-2</v>
      </c>
      <c r="I209" s="76"/>
      <c r="J209" s="77"/>
      <c r="K209" s="77"/>
      <c r="L209" s="77"/>
    </row>
    <row r="210" spans="1:12" ht="19.5" customHeight="1" x14ac:dyDescent="0.25">
      <c r="A210" s="77" t="s">
        <v>51</v>
      </c>
      <c r="B210" s="77" t="s">
        <v>52</v>
      </c>
      <c r="C210" s="79" t="s">
        <v>1925</v>
      </c>
      <c r="D210" s="9" t="s">
        <v>2129</v>
      </c>
      <c r="E210" s="36" t="s">
        <v>227</v>
      </c>
      <c r="F210" s="87">
        <v>0.01</v>
      </c>
      <c r="G210" s="87">
        <f t="shared" si="1"/>
        <v>9.6279999999999994E-3</v>
      </c>
      <c r="H210" s="75">
        <v>3.7199999999999997E-2</v>
      </c>
      <c r="I210" s="76"/>
      <c r="J210" s="77"/>
      <c r="K210" s="77"/>
      <c r="L210" s="77"/>
    </row>
    <row r="211" spans="1:12" ht="19.5" customHeight="1" x14ac:dyDescent="0.25">
      <c r="A211" s="68" t="s">
        <v>128</v>
      </c>
      <c r="B211" s="29" t="s">
        <v>129</v>
      </c>
      <c r="C211" s="21" t="s">
        <v>1925</v>
      </c>
      <c r="D211" s="21" t="s">
        <v>2130</v>
      </c>
      <c r="E211" s="36" t="s">
        <v>2131</v>
      </c>
      <c r="F211" s="74">
        <v>269.52</v>
      </c>
      <c r="G211" s="74">
        <v>246.1</v>
      </c>
      <c r="H211" s="75">
        <v>8.6900000000000005E-2</v>
      </c>
      <c r="I211" s="53" t="s">
        <v>767</v>
      </c>
      <c r="J211" s="29" t="s">
        <v>2132</v>
      </c>
      <c r="K211" s="29" t="s">
        <v>2132</v>
      </c>
      <c r="L211" s="29" t="s">
        <v>2133</v>
      </c>
    </row>
    <row r="212" spans="1:12" ht="19.5" customHeight="1" x14ac:dyDescent="0.25">
      <c r="A212" s="86" t="s">
        <v>85</v>
      </c>
      <c r="B212" s="43" t="s">
        <v>86</v>
      </c>
      <c r="C212" s="79" t="s">
        <v>2134</v>
      </c>
      <c r="D212" s="21" t="s">
        <v>2135</v>
      </c>
      <c r="E212" s="45"/>
      <c r="F212" s="87"/>
      <c r="G212" s="87">
        <v>394.96</v>
      </c>
      <c r="H212" s="88">
        <v>0</v>
      </c>
      <c r="I212" s="85" t="s">
        <v>2091</v>
      </c>
      <c r="J212" s="77"/>
      <c r="K212" s="77"/>
      <c r="L212" s="77"/>
    </row>
    <row r="213" spans="1:12" ht="19.5" customHeight="1" x14ac:dyDescent="0.25">
      <c r="A213" s="86" t="s">
        <v>85</v>
      </c>
      <c r="B213" s="43" t="s">
        <v>86</v>
      </c>
      <c r="C213" s="79" t="s">
        <v>2136</v>
      </c>
      <c r="D213" s="21" t="s">
        <v>2137</v>
      </c>
      <c r="E213" s="45"/>
      <c r="F213" s="87"/>
      <c r="G213" s="87">
        <v>1333</v>
      </c>
      <c r="H213" s="88">
        <v>0</v>
      </c>
      <c r="I213" s="85" t="s">
        <v>2091</v>
      </c>
      <c r="J213" s="77"/>
      <c r="K213" s="77"/>
      <c r="L213" s="77"/>
    </row>
    <row r="214" spans="1:12" ht="19.5" customHeight="1" x14ac:dyDescent="0.25">
      <c r="A214" s="86" t="s">
        <v>85</v>
      </c>
      <c r="B214" s="43" t="s">
        <v>86</v>
      </c>
      <c r="C214" s="79" t="s">
        <v>2138</v>
      </c>
      <c r="D214" s="21" t="s">
        <v>2139</v>
      </c>
      <c r="E214" s="45"/>
      <c r="F214" s="87"/>
      <c r="G214" s="87">
        <v>1244.1300000000001</v>
      </c>
      <c r="H214" s="88">
        <v>0</v>
      </c>
      <c r="I214" s="85" t="s">
        <v>2091</v>
      </c>
      <c r="J214" s="77"/>
      <c r="K214" s="77"/>
      <c r="L214" s="77"/>
    </row>
    <row r="215" spans="1:12" ht="19.5" customHeight="1" x14ac:dyDescent="0.25">
      <c r="A215" s="86" t="s">
        <v>85</v>
      </c>
      <c r="B215" s="43" t="s">
        <v>86</v>
      </c>
      <c r="C215" s="79" t="s">
        <v>2140</v>
      </c>
      <c r="D215" s="21" t="s">
        <v>2141</v>
      </c>
      <c r="E215" s="45"/>
      <c r="F215" s="87"/>
      <c r="G215" s="87">
        <v>98.74</v>
      </c>
      <c r="H215" s="88">
        <v>0</v>
      </c>
      <c r="I215" s="85" t="s">
        <v>2091</v>
      </c>
      <c r="J215" s="77"/>
      <c r="K215" s="77"/>
      <c r="L215" s="77"/>
    </row>
    <row r="216" spans="1:12" ht="19.5" customHeight="1" x14ac:dyDescent="0.25">
      <c r="A216" s="86" t="s">
        <v>85</v>
      </c>
      <c r="B216" s="43" t="s">
        <v>86</v>
      </c>
      <c r="C216" s="79" t="s">
        <v>2142</v>
      </c>
      <c r="D216" s="21" t="s">
        <v>2143</v>
      </c>
      <c r="E216" s="45"/>
      <c r="F216" s="87"/>
      <c r="G216" s="87">
        <v>1308.31</v>
      </c>
      <c r="H216" s="88">
        <v>0</v>
      </c>
      <c r="I216" s="85" t="s">
        <v>2091</v>
      </c>
      <c r="J216" s="77"/>
      <c r="K216" s="77"/>
      <c r="L216" s="77"/>
    </row>
    <row r="217" spans="1:12" ht="19.5" customHeight="1" x14ac:dyDescent="0.25">
      <c r="A217" s="86" t="s">
        <v>85</v>
      </c>
      <c r="B217" s="43" t="s">
        <v>86</v>
      </c>
      <c r="C217" s="79" t="s">
        <v>2144</v>
      </c>
      <c r="D217" s="21" t="s">
        <v>2145</v>
      </c>
      <c r="E217" s="45"/>
      <c r="F217" s="87"/>
      <c r="G217" s="87">
        <v>1036.78</v>
      </c>
      <c r="H217" s="88">
        <v>0</v>
      </c>
      <c r="I217" s="85" t="s">
        <v>2091</v>
      </c>
      <c r="J217" s="77"/>
      <c r="K217" s="77"/>
      <c r="L217" s="77"/>
    </row>
    <row r="218" spans="1:12" ht="19.5" customHeight="1" x14ac:dyDescent="0.25">
      <c r="A218" s="86" t="s">
        <v>85</v>
      </c>
      <c r="B218" s="43" t="s">
        <v>86</v>
      </c>
      <c r="C218" s="79" t="s">
        <v>2146</v>
      </c>
      <c r="D218" s="21" t="s">
        <v>2147</v>
      </c>
      <c r="E218" s="45"/>
      <c r="F218" s="87"/>
      <c r="G218" s="87">
        <v>4635.87</v>
      </c>
      <c r="H218" s="88">
        <v>0</v>
      </c>
      <c r="I218" s="85" t="s">
        <v>2091</v>
      </c>
      <c r="J218" s="77"/>
      <c r="K218" s="77"/>
      <c r="L218" s="77"/>
    </row>
    <row r="219" spans="1:12" ht="19.5" customHeight="1" x14ac:dyDescent="0.25">
      <c r="A219" s="86" t="s">
        <v>85</v>
      </c>
      <c r="B219" s="43" t="s">
        <v>86</v>
      </c>
      <c r="C219" s="79" t="s">
        <v>2148</v>
      </c>
      <c r="D219" s="21" t="s">
        <v>2149</v>
      </c>
      <c r="E219" s="45"/>
      <c r="F219" s="87"/>
      <c r="G219" s="87" t="s">
        <v>2150</v>
      </c>
      <c r="H219" s="89"/>
      <c r="I219" s="76"/>
      <c r="J219" s="77"/>
      <c r="K219" s="77"/>
      <c r="L219" s="77"/>
    </row>
    <row r="220" spans="1:12" ht="15.75" customHeight="1" x14ac:dyDescent="0.25">
      <c r="A220" s="68" t="s">
        <v>179</v>
      </c>
      <c r="B220" s="29" t="s">
        <v>180</v>
      </c>
      <c r="C220" s="79" t="s">
        <v>2151</v>
      </c>
      <c r="D220" s="57" t="s">
        <v>2152</v>
      </c>
      <c r="E220" s="36" t="s">
        <v>227</v>
      </c>
      <c r="F220" s="54">
        <v>1256.83</v>
      </c>
      <c r="G220" s="54">
        <v>1244.2617</v>
      </c>
      <c r="H220" s="44">
        <v>0.01</v>
      </c>
      <c r="I220" s="85" t="s">
        <v>2091</v>
      </c>
      <c r="J220" s="77"/>
      <c r="K220" s="77"/>
      <c r="L220" s="77"/>
    </row>
    <row r="221" spans="1:12" ht="15.75" customHeight="1" x14ac:dyDescent="0.25">
      <c r="A221" s="68" t="s">
        <v>179</v>
      </c>
      <c r="B221" s="29" t="s">
        <v>180</v>
      </c>
      <c r="C221" s="79" t="s">
        <v>2153</v>
      </c>
      <c r="D221" s="90" t="s">
        <v>2154</v>
      </c>
      <c r="E221" s="36" t="s">
        <v>227</v>
      </c>
      <c r="F221" s="54">
        <v>897.73</v>
      </c>
      <c r="G221" s="54">
        <v>888.7527</v>
      </c>
      <c r="H221" s="44">
        <v>0.01</v>
      </c>
      <c r="I221" s="85" t="s">
        <v>2091</v>
      </c>
      <c r="J221" s="77"/>
      <c r="K221" s="77"/>
      <c r="L221" s="77"/>
    </row>
    <row r="222" spans="1:12" ht="15.75" customHeight="1" x14ac:dyDescent="0.25">
      <c r="A222" s="68" t="s">
        <v>179</v>
      </c>
      <c r="B222" s="29" t="s">
        <v>180</v>
      </c>
      <c r="C222" s="79" t="s">
        <v>2155</v>
      </c>
      <c r="D222" s="90" t="s">
        <v>2156</v>
      </c>
      <c r="E222" s="36" t="s">
        <v>227</v>
      </c>
      <c r="F222" s="54">
        <v>4388.92</v>
      </c>
      <c r="G222" s="54">
        <v>4345.0308000000005</v>
      </c>
      <c r="H222" s="44">
        <v>0.01</v>
      </c>
      <c r="I222" s="85" t="s">
        <v>2091</v>
      </c>
      <c r="J222" s="77"/>
      <c r="K222" s="77"/>
      <c r="L222" s="77"/>
    </row>
    <row r="223" spans="1:12" ht="15.75" customHeight="1" x14ac:dyDescent="0.25">
      <c r="A223" s="68" t="s">
        <v>179</v>
      </c>
      <c r="B223" s="29" t="s">
        <v>180</v>
      </c>
      <c r="C223" s="79" t="s">
        <v>2157</v>
      </c>
      <c r="D223" s="90" t="s">
        <v>2154</v>
      </c>
      <c r="E223" s="36" t="s">
        <v>227</v>
      </c>
      <c r="F223" s="54">
        <v>897.73</v>
      </c>
      <c r="G223" s="54">
        <v>888.7527</v>
      </c>
      <c r="H223" s="44">
        <v>0.01</v>
      </c>
      <c r="I223" s="85" t="s">
        <v>2091</v>
      </c>
      <c r="J223" s="77"/>
      <c r="K223" s="77"/>
      <c r="L223" s="77"/>
    </row>
    <row r="224" spans="1:12" ht="15.75" customHeight="1" x14ac:dyDescent="0.25">
      <c r="A224" s="68" t="s">
        <v>179</v>
      </c>
      <c r="B224" s="29" t="s">
        <v>180</v>
      </c>
      <c r="C224" s="79" t="s">
        <v>2158</v>
      </c>
      <c r="D224" s="90" t="s">
        <v>2159</v>
      </c>
      <c r="E224" s="36" t="s">
        <v>227</v>
      </c>
      <c r="F224" s="54">
        <v>4388.92</v>
      </c>
      <c r="G224" s="54">
        <v>4345.0308000000005</v>
      </c>
      <c r="H224" s="44">
        <v>0.01</v>
      </c>
      <c r="I224" s="85" t="s">
        <v>2091</v>
      </c>
      <c r="J224" s="77"/>
      <c r="K224" s="77"/>
      <c r="L224" s="77"/>
    </row>
    <row r="225" spans="1:12" ht="19.5" customHeight="1" x14ac:dyDescent="0.25">
      <c r="A225" s="68" t="s">
        <v>97</v>
      </c>
      <c r="B225" s="29" t="s">
        <v>98</v>
      </c>
      <c r="C225" s="21" t="s">
        <v>1899</v>
      </c>
      <c r="D225" s="21" t="s">
        <v>2160</v>
      </c>
      <c r="E225" s="36" t="s">
        <v>2161</v>
      </c>
      <c r="F225" s="74">
        <v>149.52000000000001</v>
      </c>
      <c r="G225" s="74">
        <v>149.52000000000001</v>
      </c>
      <c r="H225" s="51">
        <v>0</v>
      </c>
      <c r="I225" s="91" t="s">
        <v>2162</v>
      </c>
      <c r="J225" s="92"/>
      <c r="K225" s="29"/>
      <c r="L225" s="29"/>
    </row>
    <row r="226" spans="1:12" ht="19.5" customHeight="1" x14ac:dyDescent="0.25">
      <c r="A226" s="68" t="s">
        <v>97</v>
      </c>
      <c r="B226" s="29" t="s">
        <v>98</v>
      </c>
      <c r="C226" s="21" t="s">
        <v>1899</v>
      </c>
      <c r="D226" s="21" t="s">
        <v>2160</v>
      </c>
      <c r="E226" s="36" t="s">
        <v>2163</v>
      </c>
      <c r="F226" s="74">
        <v>181.96</v>
      </c>
      <c r="G226" s="74">
        <v>181.96</v>
      </c>
      <c r="H226" s="51">
        <v>0</v>
      </c>
      <c r="I226" s="91" t="s">
        <v>2164</v>
      </c>
      <c r="J226" s="92"/>
      <c r="K226" s="29"/>
      <c r="L226" s="29"/>
    </row>
    <row r="227" spans="1:12" ht="19.5" customHeight="1" x14ac:dyDescent="0.25">
      <c r="A227" s="68" t="s">
        <v>97</v>
      </c>
      <c r="B227" s="29" t="s">
        <v>98</v>
      </c>
      <c r="C227" s="21" t="s">
        <v>1899</v>
      </c>
      <c r="D227" s="21" t="s">
        <v>2160</v>
      </c>
      <c r="E227" s="36" t="s">
        <v>2165</v>
      </c>
      <c r="F227" s="74">
        <v>229.92</v>
      </c>
      <c r="G227" s="74">
        <v>229.92</v>
      </c>
      <c r="H227" s="51">
        <v>0</v>
      </c>
      <c r="I227" s="91" t="s">
        <v>2166</v>
      </c>
      <c r="J227" s="29"/>
      <c r="K227" s="29"/>
      <c r="L227" s="29"/>
    </row>
    <row r="228" spans="1:12" ht="19.5" customHeight="1" x14ac:dyDescent="0.25">
      <c r="A228" s="68" t="s">
        <v>97</v>
      </c>
      <c r="B228" s="29" t="s">
        <v>98</v>
      </c>
      <c r="C228" s="21" t="s">
        <v>1899</v>
      </c>
      <c r="D228" s="21" t="s">
        <v>2160</v>
      </c>
      <c r="E228" s="36" t="s">
        <v>2167</v>
      </c>
      <c r="F228" s="74">
        <v>303.27</v>
      </c>
      <c r="G228" s="74">
        <v>303.27</v>
      </c>
      <c r="H228" s="51">
        <v>0</v>
      </c>
      <c r="I228" s="91" t="s">
        <v>2168</v>
      </c>
      <c r="J228" s="29"/>
      <c r="K228" s="29"/>
      <c r="L228" s="29"/>
    </row>
    <row r="229" spans="1:12" ht="19.5" customHeight="1" x14ac:dyDescent="0.25">
      <c r="A229" s="68" t="s">
        <v>97</v>
      </c>
      <c r="B229" s="29" t="s">
        <v>98</v>
      </c>
      <c r="C229" s="21" t="s">
        <v>1899</v>
      </c>
      <c r="D229" s="21" t="s">
        <v>2160</v>
      </c>
      <c r="E229" s="36" t="s">
        <v>2169</v>
      </c>
      <c r="F229" s="74">
        <v>376.62</v>
      </c>
      <c r="G229" s="74">
        <v>376.62</v>
      </c>
      <c r="H229" s="51">
        <v>0</v>
      </c>
      <c r="I229" s="91" t="s">
        <v>2170</v>
      </c>
      <c r="J229" s="29"/>
      <c r="K229" s="29"/>
      <c r="L229" s="29"/>
    </row>
    <row r="230" spans="1:12" ht="19.5" customHeight="1" x14ac:dyDescent="0.25">
      <c r="A230" s="68" t="s">
        <v>97</v>
      </c>
      <c r="B230" s="29" t="s">
        <v>98</v>
      </c>
      <c r="C230" s="21" t="s">
        <v>1899</v>
      </c>
      <c r="D230" s="21" t="s">
        <v>2160</v>
      </c>
      <c r="E230" s="36" t="s">
        <v>2171</v>
      </c>
      <c r="F230" s="74">
        <v>128.36000000000001</v>
      </c>
      <c r="G230" s="74">
        <v>128.36000000000001</v>
      </c>
      <c r="H230" s="51">
        <v>0</v>
      </c>
      <c r="I230" s="91" t="s">
        <v>2172</v>
      </c>
      <c r="J230" s="29"/>
      <c r="K230" s="29"/>
      <c r="L230" s="29"/>
    </row>
    <row r="231" spans="1:12" ht="19.5" customHeight="1" x14ac:dyDescent="0.25">
      <c r="A231" s="68" t="s">
        <v>97</v>
      </c>
      <c r="B231" s="29" t="s">
        <v>98</v>
      </c>
      <c r="C231" s="21" t="s">
        <v>1899</v>
      </c>
      <c r="D231" s="21" t="s">
        <v>2160</v>
      </c>
      <c r="E231" s="36" t="s">
        <v>2173</v>
      </c>
      <c r="F231" s="74">
        <v>303.27</v>
      </c>
      <c r="G231" s="74">
        <v>303.27</v>
      </c>
      <c r="H231" s="51">
        <v>0</v>
      </c>
      <c r="I231" s="91" t="s">
        <v>2174</v>
      </c>
      <c r="J231" s="29"/>
      <c r="K231" s="29"/>
      <c r="L231" s="29"/>
    </row>
    <row r="232" spans="1:12" ht="19.5" customHeight="1" x14ac:dyDescent="0.25">
      <c r="A232" s="68" t="s">
        <v>97</v>
      </c>
      <c r="B232" s="29" t="s">
        <v>98</v>
      </c>
      <c r="C232" s="21" t="s">
        <v>1899</v>
      </c>
      <c r="D232" s="21" t="s">
        <v>2160</v>
      </c>
      <c r="E232" s="36" t="s">
        <v>2175</v>
      </c>
      <c r="F232" s="74">
        <v>254.61</v>
      </c>
      <c r="G232" s="74">
        <v>254.61</v>
      </c>
      <c r="H232" s="51">
        <v>0</v>
      </c>
      <c r="I232" s="91" t="s">
        <v>2176</v>
      </c>
      <c r="J232" s="29"/>
      <c r="K232" s="29"/>
      <c r="L232" s="29"/>
    </row>
    <row r="233" spans="1:12" ht="19.5" customHeight="1" x14ac:dyDescent="0.25">
      <c r="A233" s="68" t="s">
        <v>97</v>
      </c>
      <c r="B233" s="29" t="s">
        <v>98</v>
      </c>
      <c r="C233" s="21" t="s">
        <v>1899</v>
      </c>
      <c r="D233" s="21" t="s">
        <v>2160</v>
      </c>
      <c r="E233" s="36" t="s">
        <v>2177</v>
      </c>
      <c r="F233" s="74">
        <v>254.61</v>
      </c>
      <c r="G233" s="74">
        <v>254.61</v>
      </c>
      <c r="H233" s="51">
        <v>0</v>
      </c>
      <c r="I233" s="91" t="s">
        <v>2178</v>
      </c>
      <c r="J233" s="29"/>
      <c r="K233" s="29"/>
      <c r="L233" s="29"/>
    </row>
    <row r="234" spans="1:12" ht="19.5" customHeight="1" x14ac:dyDescent="0.25">
      <c r="A234" s="68" t="s">
        <v>97</v>
      </c>
      <c r="B234" s="29" t="s">
        <v>98</v>
      </c>
      <c r="C234" s="21" t="s">
        <v>1899</v>
      </c>
      <c r="D234" s="21" t="s">
        <v>2160</v>
      </c>
      <c r="E234" s="36" t="s">
        <v>2179</v>
      </c>
      <c r="F234" s="74">
        <v>254.61</v>
      </c>
      <c r="G234" s="74">
        <v>254.61</v>
      </c>
      <c r="H234" s="51">
        <v>0</v>
      </c>
      <c r="I234" s="91" t="s">
        <v>2180</v>
      </c>
      <c r="J234" s="29"/>
      <c r="K234" s="29"/>
      <c r="L234" s="29"/>
    </row>
    <row r="235" spans="1:12" ht="19.5" customHeight="1" x14ac:dyDescent="0.25">
      <c r="A235" s="68" t="s">
        <v>97</v>
      </c>
      <c r="B235" s="29" t="s">
        <v>98</v>
      </c>
      <c r="C235" s="21" t="s">
        <v>1899</v>
      </c>
      <c r="D235" s="21" t="s">
        <v>2160</v>
      </c>
      <c r="E235" s="36" t="s">
        <v>2181</v>
      </c>
      <c r="F235" s="74">
        <v>300.45</v>
      </c>
      <c r="G235" s="74">
        <v>300.45</v>
      </c>
      <c r="H235" s="51">
        <v>0</v>
      </c>
      <c r="I235" s="91" t="s">
        <v>2182</v>
      </c>
      <c r="J235" s="29"/>
      <c r="K235" s="29"/>
      <c r="L235" s="29"/>
    </row>
    <row r="236" spans="1:12" ht="19.5" customHeight="1" x14ac:dyDescent="0.25">
      <c r="A236" s="68" t="s">
        <v>97</v>
      </c>
      <c r="B236" s="29" t="s">
        <v>98</v>
      </c>
      <c r="C236" s="21" t="s">
        <v>1899</v>
      </c>
      <c r="D236" s="21" t="s">
        <v>2160</v>
      </c>
      <c r="E236" s="36" t="s">
        <v>2183</v>
      </c>
      <c r="F236" s="74">
        <v>300.45</v>
      </c>
      <c r="G236" s="74">
        <v>300.45</v>
      </c>
      <c r="H236" s="51">
        <v>0</v>
      </c>
      <c r="I236" s="91" t="s">
        <v>2184</v>
      </c>
      <c r="J236" s="29"/>
      <c r="K236" s="29"/>
      <c r="L236" s="29"/>
    </row>
    <row r="237" spans="1:12" ht="19.5" customHeight="1" x14ac:dyDescent="0.25">
      <c r="A237" s="68" t="s">
        <v>97</v>
      </c>
      <c r="B237" s="29" t="s">
        <v>98</v>
      </c>
      <c r="C237" s="21" t="s">
        <v>1899</v>
      </c>
      <c r="D237" s="21" t="s">
        <v>2160</v>
      </c>
      <c r="E237" s="36" t="s">
        <v>2185</v>
      </c>
      <c r="F237" s="74">
        <v>300.45</v>
      </c>
      <c r="G237" s="74">
        <v>300.45</v>
      </c>
      <c r="H237" s="51">
        <v>0</v>
      </c>
      <c r="I237" s="91" t="s">
        <v>2186</v>
      </c>
      <c r="J237" s="29"/>
      <c r="K237" s="29"/>
      <c r="L237" s="29"/>
    </row>
    <row r="238" spans="1:12" ht="19.5" customHeight="1" x14ac:dyDescent="0.25">
      <c r="A238" s="68" t="s">
        <v>97</v>
      </c>
      <c r="B238" s="29" t="s">
        <v>98</v>
      </c>
      <c r="C238" s="21" t="s">
        <v>1899</v>
      </c>
      <c r="D238" s="21" t="s">
        <v>2160</v>
      </c>
      <c r="E238" s="36" t="s">
        <v>1902</v>
      </c>
      <c r="F238" s="74">
        <v>300.45</v>
      </c>
      <c r="G238" s="74">
        <v>300.45</v>
      </c>
      <c r="H238" s="51">
        <v>0</v>
      </c>
      <c r="I238" s="91" t="s">
        <v>2187</v>
      </c>
      <c r="J238" s="29"/>
      <c r="K238" s="29"/>
      <c r="L238" s="29"/>
    </row>
    <row r="239" spans="1:12" ht="19.5" customHeight="1" x14ac:dyDescent="0.25">
      <c r="A239" s="68" t="s">
        <v>97</v>
      </c>
      <c r="B239" s="29" t="s">
        <v>98</v>
      </c>
      <c r="C239" s="21" t="s">
        <v>1899</v>
      </c>
      <c r="D239" s="21" t="s">
        <v>2160</v>
      </c>
      <c r="E239" s="36" t="s">
        <v>2188</v>
      </c>
      <c r="F239" s="74">
        <v>366.05</v>
      </c>
      <c r="G239" s="74">
        <v>366.05</v>
      </c>
      <c r="H239" s="51">
        <v>0</v>
      </c>
      <c r="I239" s="91" t="s">
        <v>2189</v>
      </c>
      <c r="J239" s="29"/>
      <c r="K239" s="29"/>
      <c r="L239" s="29"/>
    </row>
    <row r="240" spans="1:12" ht="19.5" customHeight="1" x14ac:dyDescent="0.25">
      <c r="A240" s="68" t="s">
        <v>97</v>
      </c>
      <c r="B240" s="29" t="s">
        <v>98</v>
      </c>
      <c r="C240" s="21" t="s">
        <v>1899</v>
      </c>
      <c r="D240" s="21" t="s">
        <v>2160</v>
      </c>
      <c r="E240" s="36" t="s">
        <v>2190</v>
      </c>
      <c r="F240" s="74">
        <v>363.73</v>
      </c>
      <c r="G240" s="74">
        <v>363.73</v>
      </c>
      <c r="H240" s="51">
        <v>0</v>
      </c>
      <c r="I240" s="91" t="s">
        <v>2191</v>
      </c>
      <c r="J240" s="29"/>
      <c r="K240" s="29"/>
      <c r="L240" s="29"/>
    </row>
    <row r="241" spans="1:12" ht="19.5" customHeight="1" x14ac:dyDescent="0.25">
      <c r="A241" s="68" t="s">
        <v>97</v>
      </c>
      <c r="B241" s="29" t="s">
        <v>98</v>
      </c>
      <c r="C241" s="21" t="s">
        <v>1899</v>
      </c>
      <c r="D241" s="21" t="s">
        <v>2160</v>
      </c>
      <c r="E241" s="36" t="s">
        <v>2192</v>
      </c>
      <c r="F241" s="74">
        <v>138.69</v>
      </c>
      <c r="G241" s="74">
        <v>138.69</v>
      </c>
      <c r="H241" s="51">
        <v>0</v>
      </c>
      <c r="I241" s="91" t="s">
        <v>2193</v>
      </c>
      <c r="J241" s="29"/>
      <c r="K241" s="29"/>
      <c r="L241" s="29"/>
    </row>
    <row r="242" spans="1:12" ht="19.5" customHeight="1" x14ac:dyDescent="0.25">
      <c r="A242" s="68" t="s">
        <v>97</v>
      </c>
      <c r="B242" s="29" t="s">
        <v>98</v>
      </c>
      <c r="C242" s="21" t="s">
        <v>1899</v>
      </c>
      <c r="D242" s="21" t="s">
        <v>2160</v>
      </c>
      <c r="E242" s="36" t="s">
        <v>1906</v>
      </c>
      <c r="F242" s="74">
        <v>130.97999999999999</v>
      </c>
      <c r="G242" s="74">
        <v>130.97999999999999</v>
      </c>
      <c r="H242" s="51">
        <v>0</v>
      </c>
      <c r="I242" s="91" t="s">
        <v>2194</v>
      </c>
      <c r="J242" s="29"/>
      <c r="K242" s="29"/>
      <c r="L242" s="29"/>
    </row>
    <row r="243" spans="1:12" ht="19.5" customHeight="1" x14ac:dyDescent="0.25">
      <c r="A243" s="68" t="s">
        <v>97</v>
      </c>
      <c r="B243" s="29" t="s">
        <v>98</v>
      </c>
      <c r="C243" s="21" t="s">
        <v>1899</v>
      </c>
      <c r="D243" s="21" t="s">
        <v>2160</v>
      </c>
      <c r="E243" s="36" t="s">
        <v>2195</v>
      </c>
      <c r="F243" s="74">
        <v>83.82</v>
      </c>
      <c r="G243" s="74">
        <v>83.82</v>
      </c>
      <c r="H243" s="51">
        <v>0</v>
      </c>
      <c r="I243" s="91" t="s">
        <v>2196</v>
      </c>
      <c r="J243" s="29"/>
      <c r="K243" s="29"/>
      <c r="L243" s="29"/>
    </row>
    <row r="244" spans="1:12" ht="19.5" customHeight="1" x14ac:dyDescent="0.25">
      <c r="A244" s="68" t="s">
        <v>97</v>
      </c>
      <c r="B244" s="29" t="s">
        <v>98</v>
      </c>
      <c r="C244" s="21" t="s">
        <v>1904</v>
      </c>
      <c r="D244" s="21" t="s">
        <v>2197</v>
      </c>
      <c r="E244" s="36" t="s">
        <v>2161</v>
      </c>
      <c r="F244" s="74">
        <v>149.52000000000001</v>
      </c>
      <c r="G244" s="74">
        <v>149.52000000000001</v>
      </c>
      <c r="H244" s="51">
        <v>0</v>
      </c>
      <c r="I244" s="91" t="s">
        <v>2198</v>
      </c>
      <c r="J244" s="29"/>
      <c r="K244" s="29"/>
      <c r="L244" s="29"/>
    </row>
    <row r="245" spans="1:12" ht="19.5" customHeight="1" x14ac:dyDescent="0.25">
      <c r="A245" s="68" t="s">
        <v>97</v>
      </c>
      <c r="B245" s="29" t="s">
        <v>98</v>
      </c>
      <c r="C245" s="21" t="s">
        <v>1904</v>
      </c>
      <c r="D245" s="21" t="s">
        <v>2197</v>
      </c>
      <c r="E245" s="36" t="s">
        <v>2163</v>
      </c>
      <c r="F245" s="74">
        <v>181.96</v>
      </c>
      <c r="G245" s="74">
        <v>181.96</v>
      </c>
      <c r="H245" s="51">
        <v>0</v>
      </c>
      <c r="I245" s="91" t="s">
        <v>2199</v>
      </c>
      <c r="J245" s="29"/>
      <c r="K245" s="29"/>
      <c r="L245" s="29"/>
    </row>
    <row r="246" spans="1:12" ht="19.5" customHeight="1" x14ac:dyDescent="0.25">
      <c r="A246" s="68" t="s">
        <v>97</v>
      </c>
      <c r="B246" s="29" t="s">
        <v>98</v>
      </c>
      <c r="C246" s="21" t="s">
        <v>1904</v>
      </c>
      <c r="D246" s="21" t="s">
        <v>2197</v>
      </c>
      <c r="E246" s="36" t="s">
        <v>2165</v>
      </c>
      <c r="F246" s="74">
        <v>229.92</v>
      </c>
      <c r="G246" s="74">
        <v>229.92</v>
      </c>
      <c r="H246" s="51">
        <v>0</v>
      </c>
      <c r="I246" s="91" t="s">
        <v>2200</v>
      </c>
      <c r="J246" s="29"/>
      <c r="K246" s="29"/>
      <c r="L246" s="29"/>
    </row>
    <row r="247" spans="1:12" ht="19.5" customHeight="1" x14ac:dyDescent="0.25">
      <c r="A247" s="68" t="s">
        <v>97</v>
      </c>
      <c r="B247" s="29" t="s">
        <v>98</v>
      </c>
      <c r="C247" s="21" t="s">
        <v>1904</v>
      </c>
      <c r="D247" s="21" t="s">
        <v>2197</v>
      </c>
      <c r="E247" s="36" t="s">
        <v>2167</v>
      </c>
      <c r="F247" s="74">
        <v>303.27</v>
      </c>
      <c r="G247" s="74">
        <v>303.27</v>
      </c>
      <c r="H247" s="51">
        <v>0</v>
      </c>
      <c r="I247" s="91" t="s">
        <v>2201</v>
      </c>
      <c r="J247" s="29"/>
      <c r="K247" s="29"/>
      <c r="L247" s="29"/>
    </row>
    <row r="248" spans="1:12" ht="19.5" customHeight="1" x14ac:dyDescent="0.25">
      <c r="A248" s="68" t="s">
        <v>97</v>
      </c>
      <c r="B248" s="29" t="s">
        <v>98</v>
      </c>
      <c r="C248" s="21" t="s">
        <v>1904</v>
      </c>
      <c r="D248" s="21" t="s">
        <v>2197</v>
      </c>
      <c r="E248" s="36" t="s">
        <v>2169</v>
      </c>
      <c r="F248" s="74">
        <v>376.62</v>
      </c>
      <c r="G248" s="74">
        <v>376.62</v>
      </c>
      <c r="H248" s="51">
        <v>0</v>
      </c>
      <c r="I248" s="91" t="s">
        <v>2202</v>
      </c>
      <c r="J248" s="29"/>
      <c r="K248" s="29"/>
      <c r="L248" s="29"/>
    </row>
    <row r="249" spans="1:12" ht="19.5" customHeight="1" x14ac:dyDescent="0.25">
      <c r="A249" s="68" t="s">
        <v>97</v>
      </c>
      <c r="B249" s="29" t="s">
        <v>98</v>
      </c>
      <c r="C249" s="21" t="s">
        <v>1904</v>
      </c>
      <c r="D249" s="21" t="s">
        <v>2197</v>
      </c>
      <c r="E249" s="36" t="s">
        <v>2171</v>
      </c>
      <c r="F249" s="74">
        <v>128.36000000000001</v>
      </c>
      <c r="G249" s="74">
        <v>128.36000000000001</v>
      </c>
      <c r="H249" s="51">
        <v>0</v>
      </c>
      <c r="I249" s="91" t="s">
        <v>2203</v>
      </c>
      <c r="J249" s="29"/>
      <c r="K249" s="29"/>
      <c r="L249" s="29"/>
    </row>
    <row r="250" spans="1:12" ht="19.5" customHeight="1" x14ac:dyDescent="0.25">
      <c r="A250" s="68" t="s">
        <v>97</v>
      </c>
      <c r="B250" s="29" t="s">
        <v>98</v>
      </c>
      <c r="C250" s="21" t="s">
        <v>1904</v>
      </c>
      <c r="D250" s="21" t="s">
        <v>2197</v>
      </c>
      <c r="E250" s="36" t="s">
        <v>2173</v>
      </c>
      <c r="F250" s="74">
        <v>303.27</v>
      </c>
      <c r="G250" s="74">
        <v>303.27</v>
      </c>
      <c r="H250" s="51">
        <v>0</v>
      </c>
      <c r="I250" s="91" t="s">
        <v>2204</v>
      </c>
      <c r="J250" s="29"/>
      <c r="K250" s="29"/>
      <c r="L250" s="29"/>
    </row>
    <row r="251" spans="1:12" ht="19.5" customHeight="1" x14ac:dyDescent="0.25">
      <c r="A251" s="68" t="s">
        <v>97</v>
      </c>
      <c r="B251" s="29" t="s">
        <v>98</v>
      </c>
      <c r="C251" s="21" t="s">
        <v>1904</v>
      </c>
      <c r="D251" s="21" t="s">
        <v>2197</v>
      </c>
      <c r="E251" s="36" t="s">
        <v>2175</v>
      </c>
      <c r="F251" s="74">
        <v>254.61</v>
      </c>
      <c r="G251" s="74">
        <v>254.61</v>
      </c>
      <c r="H251" s="51">
        <v>0</v>
      </c>
      <c r="I251" s="91" t="s">
        <v>2205</v>
      </c>
      <c r="J251" s="29"/>
      <c r="K251" s="29"/>
      <c r="L251" s="29"/>
    </row>
    <row r="252" spans="1:12" ht="19.5" customHeight="1" x14ac:dyDescent="0.25">
      <c r="A252" s="68" t="s">
        <v>97</v>
      </c>
      <c r="B252" s="29" t="s">
        <v>98</v>
      </c>
      <c r="C252" s="21" t="s">
        <v>1904</v>
      </c>
      <c r="D252" s="21" t="s">
        <v>2197</v>
      </c>
      <c r="E252" s="36" t="s">
        <v>2177</v>
      </c>
      <c r="F252" s="74">
        <v>254.61</v>
      </c>
      <c r="G252" s="74">
        <v>254.61</v>
      </c>
      <c r="H252" s="51">
        <v>0</v>
      </c>
      <c r="I252" s="91" t="s">
        <v>2206</v>
      </c>
      <c r="J252" s="29"/>
      <c r="K252" s="29"/>
      <c r="L252" s="29"/>
    </row>
    <row r="253" spans="1:12" ht="19.5" customHeight="1" x14ac:dyDescent="0.25">
      <c r="A253" s="68" t="s">
        <v>97</v>
      </c>
      <c r="B253" s="29" t="s">
        <v>98</v>
      </c>
      <c r="C253" s="21" t="s">
        <v>1904</v>
      </c>
      <c r="D253" s="21" t="s">
        <v>2197</v>
      </c>
      <c r="E253" s="36" t="s">
        <v>2179</v>
      </c>
      <c r="F253" s="74">
        <v>254.61</v>
      </c>
      <c r="G253" s="74">
        <v>254.61</v>
      </c>
      <c r="H253" s="51">
        <v>0</v>
      </c>
      <c r="I253" s="91" t="s">
        <v>2207</v>
      </c>
      <c r="J253" s="29"/>
      <c r="K253" s="29"/>
      <c r="L253" s="29"/>
    </row>
    <row r="254" spans="1:12" ht="19.5" customHeight="1" x14ac:dyDescent="0.25">
      <c r="A254" s="68" t="s">
        <v>97</v>
      </c>
      <c r="B254" s="29" t="s">
        <v>98</v>
      </c>
      <c r="C254" s="21" t="s">
        <v>1904</v>
      </c>
      <c r="D254" s="21" t="s">
        <v>2197</v>
      </c>
      <c r="E254" s="36" t="s">
        <v>2181</v>
      </c>
      <c r="F254" s="74">
        <v>300.45</v>
      </c>
      <c r="G254" s="74">
        <v>300.45</v>
      </c>
      <c r="H254" s="51">
        <v>0</v>
      </c>
      <c r="I254" s="91" t="s">
        <v>2208</v>
      </c>
      <c r="J254" s="29"/>
      <c r="K254" s="29"/>
      <c r="L254" s="29"/>
    </row>
    <row r="255" spans="1:12" ht="19.5" customHeight="1" x14ac:dyDescent="0.25">
      <c r="A255" s="68" t="s">
        <v>97</v>
      </c>
      <c r="B255" s="29" t="s">
        <v>98</v>
      </c>
      <c r="C255" s="21" t="s">
        <v>1904</v>
      </c>
      <c r="D255" s="21" t="s">
        <v>2197</v>
      </c>
      <c r="E255" s="36" t="s">
        <v>2183</v>
      </c>
      <c r="F255" s="74">
        <v>300.45</v>
      </c>
      <c r="G255" s="74">
        <v>300.45</v>
      </c>
      <c r="H255" s="51">
        <v>0</v>
      </c>
      <c r="I255" s="91" t="s">
        <v>2209</v>
      </c>
      <c r="J255" s="29"/>
      <c r="K255" s="29"/>
      <c r="L255" s="29"/>
    </row>
    <row r="256" spans="1:12" ht="19.5" customHeight="1" x14ac:dyDescent="0.25">
      <c r="A256" s="68" t="s">
        <v>97</v>
      </c>
      <c r="B256" s="29" t="s">
        <v>98</v>
      </c>
      <c r="C256" s="21" t="s">
        <v>1904</v>
      </c>
      <c r="D256" s="21" t="s">
        <v>2197</v>
      </c>
      <c r="E256" s="36" t="s">
        <v>2185</v>
      </c>
      <c r="F256" s="74">
        <v>300.45</v>
      </c>
      <c r="G256" s="74">
        <v>300.45</v>
      </c>
      <c r="H256" s="51">
        <v>0</v>
      </c>
      <c r="I256" s="91" t="s">
        <v>2210</v>
      </c>
      <c r="J256" s="29"/>
      <c r="K256" s="29"/>
      <c r="L256" s="29"/>
    </row>
    <row r="257" spans="1:12" ht="19.5" customHeight="1" x14ac:dyDescent="0.25">
      <c r="A257" s="68" t="s">
        <v>97</v>
      </c>
      <c r="B257" s="29" t="s">
        <v>98</v>
      </c>
      <c r="C257" s="21" t="s">
        <v>1904</v>
      </c>
      <c r="D257" s="21" t="s">
        <v>2197</v>
      </c>
      <c r="E257" s="36" t="s">
        <v>1902</v>
      </c>
      <c r="F257" s="74">
        <v>300.45</v>
      </c>
      <c r="G257" s="74">
        <v>300.45</v>
      </c>
      <c r="H257" s="51">
        <v>0</v>
      </c>
      <c r="I257" s="91" t="s">
        <v>2211</v>
      </c>
      <c r="J257" s="29"/>
      <c r="K257" s="29"/>
      <c r="L257" s="29"/>
    </row>
    <row r="258" spans="1:12" ht="19.5" customHeight="1" x14ac:dyDescent="0.25">
      <c r="A258" s="68" t="s">
        <v>97</v>
      </c>
      <c r="B258" s="29" t="s">
        <v>98</v>
      </c>
      <c r="C258" s="21" t="s">
        <v>1904</v>
      </c>
      <c r="D258" s="21" t="s">
        <v>2197</v>
      </c>
      <c r="E258" s="36" t="s">
        <v>2188</v>
      </c>
      <c r="F258" s="74">
        <v>366.05</v>
      </c>
      <c r="G258" s="74">
        <v>366.05</v>
      </c>
      <c r="H258" s="51">
        <v>0</v>
      </c>
      <c r="I258" s="91" t="s">
        <v>2212</v>
      </c>
      <c r="J258" s="29"/>
      <c r="K258" s="29"/>
      <c r="L258" s="29"/>
    </row>
    <row r="259" spans="1:12" ht="19.5" customHeight="1" x14ac:dyDescent="0.25">
      <c r="A259" s="68" t="s">
        <v>97</v>
      </c>
      <c r="B259" s="29" t="s">
        <v>98</v>
      </c>
      <c r="C259" s="21" t="s">
        <v>1904</v>
      </c>
      <c r="D259" s="21" t="s">
        <v>2197</v>
      </c>
      <c r="E259" s="36" t="s">
        <v>2190</v>
      </c>
      <c r="F259" s="74">
        <v>363.73</v>
      </c>
      <c r="G259" s="74">
        <v>363.73</v>
      </c>
      <c r="H259" s="51">
        <v>0</v>
      </c>
      <c r="I259" s="91" t="s">
        <v>2213</v>
      </c>
      <c r="J259" s="29"/>
      <c r="K259" s="29"/>
      <c r="L259" s="29"/>
    </row>
    <row r="260" spans="1:12" ht="19.5" customHeight="1" x14ac:dyDescent="0.25">
      <c r="A260" s="68" t="s">
        <v>97</v>
      </c>
      <c r="B260" s="29" t="s">
        <v>98</v>
      </c>
      <c r="C260" s="21" t="s">
        <v>1904</v>
      </c>
      <c r="D260" s="21" t="s">
        <v>2197</v>
      </c>
      <c r="E260" s="36" t="s">
        <v>2192</v>
      </c>
      <c r="F260" s="74">
        <v>138.69</v>
      </c>
      <c r="G260" s="74">
        <v>138.69</v>
      </c>
      <c r="H260" s="51">
        <v>0</v>
      </c>
      <c r="I260" s="91" t="s">
        <v>2214</v>
      </c>
      <c r="J260" s="29"/>
      <c r="K260" s="29"/>
      <c r="L260" s="29"/>
    </row>
    <row r="261" spans="1:12" ht="19.5" customHeight="1" x14ac:dyDescent="0.25">
      <c r="A261" s="68" t="s">
        <v>97</v>
      </c>
      <c r="B261" s="29" t="s">
        <v>98</v>
      </c>
      <c r="C261" s="21" t="s">
        <v>1904</v>
      </c>
      <c r="D261" s="21" t="s">
        <v>2197</v>
      </c>
      <c r="E261" s="36" t="s">
        <v>1906</v>
      </c>
      <c r="F261" s="74">
        <v>130.97999999999999</v>
      </c>
      <c r="G261" s="74">
        <v>130.97999999999999</v>
      </c>
      <c r="H261" s="51">
        <v>0</v>
      </c>
      <c r="I261" s="91" t="s">
        <v>2215</v>
      </c>
      <c r="J261" s="29"/>
      <c r="K261" s="29"/>
      <c r="L261" s="29"/>
    </row>
    <row r="262" spans="1:12" ht="19.5" customHeight="1" x14ac:dyDescent="0.25">
      <c r="A262" s="68" t="s">
        <v>97</v>
      </c>
      <c r="B262" s="29" t="s">
        <v>98</v>
      </c>
      <c r="C262" s="21" t="s">
        <v>1904</v>
      </c>
      <c r="D262" s="21" t="s">
        <v>2197</v>
      </c>
      <c r="E262" s="36" t="s">
        <v>2195</v>
      </c>
      <c r="F262" s="74">
        <v>83.82</v>
      </c>
      <c r="G262" s="74">
        <v>83.82</v>
      </c>
      <c r="H262" s="51">
        <v>0</v>
      </c>
      <c r="I262" s="91" t="s">
        <v>2216</v>
      </c>
      <c r="J262" s="29"/>
      <c r="K262" s="29"/>
      <c r="L262" s="29"/>
    </row>
    <row r="263" spans="1:12" ht="19.5" customHeight="1" x14ac:dyDescent="0.25">
      <c r="A263" s="68" t="s">
        <v>97</v>
      </c>
      <c r="B263" s="29" t="s">
        <v>98</v>
      </c>
      <c r="C263" s="21" t="s">
        <v>1907</v>
      </c>
      <c r="D263" s="21" t="s">
        <v>2217</v>
      </c>
      <c r="E263" s="36" t="s">
        <v>2161</v>
      </c>
      <c r="F263" s="74">
        <v>149.52000000000001</v>
      </c>
      <c r="G263" s="74">
        <v>149.52000000000001</v>
      </c>
      <c r="H263" s="51">
        <v>0</v>
      </c>
      <c r="I263" s="91" t="s">
        <v>2218</v>
      </c>
      <c r="J263" s="29"/>
      <c r="K263" s="29"/>
      <c r="L263" s="29"/>
    </row>
    <row r="264" spans="1:12" ht="19.5" customHeight="1" x14ac:dyDescent="0.25">
      <c r="A264" s="68" t="s">
        <v>97</v>
      </c>
      <c r="B264" s="29" t="s">
        <v>98</v>
      </c>
      <c r="C264" s="21" t="s">
        <v>1907</v>
      </c>
      <c r="D264" s="21" t="s">
        <v>2217</v>
      </c>
      <c r="E264" s="36" t="s">
        <v>2163</v>
      </c>
      <c r="F264" s="74">
        <v>181.96</v>
      </c>
      <c r="G264" s="74">
        <v>181.96</v>
      </c>
      <c r="H264" s="51">
        <v>0</v>
      </c>
      <c r="I264" s="91" t="s">
        <v>2219</v>
      </c>
      <c r="J264" s="29"/>
      <c r="K264" s="29"/>
      <c r="L264" s="29"/>
    </row>
    <row r="265" spans="1:12" ht="19.5" customHeight="1" x14ac:dyDescent="0.25">
      <c r="A265" s="68" t="s">
        <v>97</v>
      </c>
      <c r="B265" s="29" t="s">
        <v>98</v>
      </c>
      <c r="C265" s="21" t="s">
        <v>1907</v>
      </c>
      <c r="D265" s="21" t="s">
        <v>2217</v>
      </c>
      <c r="E265" s="36" t="s">
        <v>2165</v>
      </c>
      <c r="F265" s="74">
        <v>229.92</v>
      </c>
      <c r="G265" s="74">
        <v>229.92</v>
      </c>
      <c r="H265" s="51">
        <v>0</v>
      </c>
      <c r="I265" s="91" t="s">
        <v>2220</v>
      </c>
      <c r="J265" s="29"/>
      <c r="K265" s="29"/>
      <c r="L265" s="29"/>
    </row>
    <row r="266" spans="1:12" ht="19.5" customHeight="1" x14ac:dyDescent="0.25">
      <c r="A266" s="68" t="s">
        <v>97</v>
      </c>
      <c r="B266" s="29" t="s">
        <v>98</v>
      </c>
      <c r="C266" s="21" t="s">
        <v>1907</v>
      </c>
      <c r="D266" s="21" t="s">
        <v>2217</v>
      </c>
      <c r="E266" s="36" t="s">
        <v>2167</v>
      </c>
      <c r="F266" s="74">
        <v>303.27</v>
      </c>
      <c r="G266" s="74">
        <v>303.27</v>
      </c>
      <c r="H266" s="51">
        <v>0</v>
      </c>
      <c r="I266" s="91" t="s">
        <v>2221</v>
      </c>
      <c r="J266" s="29"/>
      <c r="K266" s="29"/>
      <c r="L266" s="29"/>
    </row>
    <row r="267" spans="1:12" ht="19.5" customHeight="1" x14ac:dyDescent="0.25">
      <c r="A267" s="68" t="s">
        <v>97</v>
      </c>
      <c r="B267" s="29" t="s">
        <v>98</v>
      </c>
      <c r="C267" s="21" t="s">
        <v>1907</v>
      </c>
      <c r="D267" s="21" t="s">
        <v>2217</v>
      </c>
      <c r="E267" s="36" t="s">
        <v>2169</v>
      </c>
      <c r="F267" s="74">
        <v>376.62</v>
      </c>
      <c r="G267" s="74">
        <v>376.62</v>
      </c>
      <c r="H267" s="51">
        <v>0</v>
      </c>
      <c r="I267" s="91" t="s">
        <v>2222</v>
      </c>
      <c r="J267" s="29"/>
      <c r="K267" s="29"/>
      <c r="L267" s="29"/>
    </row>
    <row r="268" spans="1:12" ht="19.5" customHeight="1" x14ac:dyDescent="0.25">
      <c r="A268" s="68" t="s">
        <v>97</v>
      </c>
      <c r="B268" s="29" t="s">
        <v>98</v>
      </c>
      <c r="C268" s="21" t="s">
        <v>1907</v>
      </c>
      <c r="D268" s="21" t="s">
        <v>2217</v>
      </c>
      <c r="E268" s="36" t="s">
        <v>2171</v>
      </c>
      <c r="F268" s="74">
        <v>128.36000000000001</v>
      </c>
      <c r="G268" s="74">
        <v>128.36000000000001</v>
      </c>
      <c r="H268" s="51">
        <v>0</v>
      </c>
      <c r="I268" s="91" t="s">
        <v>2223</v>
      </c>
      <c r="J268" s="29"/>
      <c r="K268" s="29"/>
      <c r="L268" s="29"/>
    </row>
    <row r="269" spans="1:12" ht="19.5" customHeight="1" x14ac:dyDescent="0.25">
      <c r="A269" s="68" t="s">
        <v>97</v>
      </c>
      <c r="B269" s="29" t="s">
        <v>98</v>
      </c>
      <c r="C269" s="21" t="s">
        <v>1907</v>
      </c>
      <c r="D269" s="21" t="s">
        <v>2217</v>
      </c>
      <c r="E269" s="36" t="s">
        <v>2173</v>
      </c>
      <c r="F269" s="74">
        <v>303.27</v>
      </c>
      <c r="G269" s="74">
        <v>303.27</v>
      </c>
      <c r="H269" s="51">
        <v>0</v>
      </c>
      <c r="I269" s="91" t="s">
        <v>2224</v>
      </c>
      <c r="J269" s="29"/>
      <c r="K269" s="29"/>
      <c r="L269" s="29"/>
    </row>
    <row r="270" spans="1:12" ht="19.5" customHeight="1" x14ac:dyDescent="0.25">
      <c r="A270" s="68" t="s">
        <v>97</v>
      </c>
      <c r="B270" s="29" t="s">
        <v>98</v>
      </c>
      <c r="C270" s="21" t="s">
        <v>1907</v>
      </c>
      <c r="D270" s="21" t="s">
        <v>2217</v>
      </c>
      <c r="E270" s="36" t="s">
        <v>2175</v>
      </c>
      <c r="F270" s="74">
        <v>254.61</v>
      </c>
      <c r="G270" s="74">
        <v>254.61</v>
      </c>
      <c r="H270" s="51">
        <v>0</v>
      </c>
      <c r="I270" s="91" t="s">
        <v>2225</v>
      </c>
      <c r="J270" s="29"/>
      <c r="K270" s="29"/>
      <c r="L270" s="29"/>
    </row>
    <row r="271" spans="1:12" ht="19.5" customHeight="1" x14ac:dyDescent="0.25">
      <c r="A271" s="68" t="s">
        <v>97</v>
      </c>
      <c r="B271" s="29" t="s">
        <v>98</v>
      </c>
      <c r="C271" s="21" t="s">
        <v>1907</v>
      </c>
      <c r="D271" s="21" t="s">
        <v>2217</v>
      </c>
      <c r="E271" s="36" t="s">
        <v>2177</v>
      </c>
      <c r="F271" s="74">
        <v>254.61</v>
      </c>
      <c r="G271" s="74">
        <v>254.61</v>
      </c>
      <c r="H271" s="51">
        <v>0</v>
      </c>
      <c r="I271" s="91" t="s">
        <v>2226</v>
      </c>
      <c r="J271" s="29"/>
      <c r="K271" s="29"/>
      <c r="L271" s="29"/>
    </row>
    <row r="272" spans="1:12" ht="19.5" customHeight="1" x14ac:dyDescent="0.25">
      <c r="A272" s="68" t="s">
        <v>97</v>
      </c>
      <c r="B272" s="29" t="s">
        <v>98</v>
      </c>
      <c r="C272" s="21" t="s">
        <v>1907</v>
      </c>
      <c r="D272" s="21" t="s">
        <v>2217</v>
      </c>
      <c r="E272" s="36" t="s">
        <v>2179</v>
      </c>
      <c r="F272" s="74">
        <v>254.61</v>
      </c>
      <c r="G272" s="74">
        <v>254.61</v>
      </c>
      <c r="H272" s="51">
        <v>0</v>
      </c>
      <c r="I272" s="91" t="s">
        <v>2227</v>
      </c>
      <c r="J272" s="29"/>
      <c r="K272" s="29"/>
      <c r="L272" s="29"/>
    </row>
    <row r="273" spans="1:12" ht="19.5" customHeight="1" x14ac:dyDescent="0.25">
      <c r="A273" s="68" t="s">
        <v>97</v>
      </c>
      <c r="B273" s="29" t="s">
        <v>98</v>
      </c>
      <c r="C273" s="21" t="s">
        <v>1907</v>
      </c>
      <c r="D273" s="21" t="s">
        <v>2217</v>
      </c>
      <c r="E273" s="36" t="s">
        <v>2181</v>
      </c>
      <c r="F273" s="74">
        <v>300.45</v>
      </c>
      <c r="G273" s="74">
        <v>300.45</v>
      </c>
      <c r="H273" s="51">
        <v>0</v>
      </c>
      <c r="I273" s="91" t="s">
        <v>2228</v>
      </c>
      <c r="J273" s="29"/>
      <c r="K273" s="29"/>
      <c r="L273" s="29"/>
    </row>
    <row r="274" spans="1:12" ht="19.5" customHeight="1" x14ac:dyDescent="0.25">
      <c r="A274" s="68" t="s">
        <v>97</v>
      </c>
      <c r="B274" s="29" t="s">
        <v>98</v>
      </c>
      <c r="C274" s="21" t="s">
        <v>1907</v>
      </c>
      <c r="D274" s="21" t="s">
        <v>2217</v>
      </c>
      <c r="E274" s="36" t="s">
        <v>2183</v>
      </c>
      <c r="F274" s="74">
        <v>300.45</v>
      </c>
      <c r="G274" s="74">
        <v>300.45</v>
      </c>
      <c r="H274" s="51">
        <v>0</v>
      </c>
      <c r="I274" s="91" t="s">
        <v>2229</v>
      </c>
      <c r="J274" s="29"/>
      <c r="K274" s="29"/>
      <c r="L274" s="29"/>
    </row>
    <row r="275" spans="1:12" ht="19.5" customHeight="1" x14ac:dyDescent="0.25">
      <c r="A275" s="68" t="s">
        <v>97</v>
      </c>
      <c r="B275" s="29" t="s">
        <v>98</v>
      </c>
      <c r="C275" s="21" t="s">
        <v>1907</v>
      </c>
      <c r="D275" s="21" t="s">
        <v>2217</v>
      </c>
      <c r="E275" s="36" t="s">
        <v>2185</v>
      </c>
      <c r="F275" s="74">
        <v>300.45</v>
      </c>
      <c r="G275" s="74">
        <v>300.45</v>
      </c>
      <c r="H275" s="51">
        <v>0</v>
      </c>
      <c r="I275" s="91" t="s">
        <v>2230</v>
      </c>
      <c r="J275" s="29"/>
      <c r="K275" s="29"/>
      <c r="L275" s="29"/>
    </row>
    <row r="276" spans="1:12" ht="19.5" customHeight="1" x14ac:dyDescent="0.25">
      <c r="A276" s="68" t="s">
        <v>97</v>
      </c>
      <c r="B276" s="29" t="s">
        <v>98</v>
      </c>
      <c r="C276" s="21" t="s">
        <v>1907</v>
      </c>
      <c r="D276" s="21" t="s">
        <v>2217</v>
      </c>
      <c r="E276" s="36" t="s">
        <v>1902</v>
      </c>
      <c r="F276" s="74">
        <v>300.45</v>
      </c>
      <c r="G276" s="74">
        <v>300.45</v>
      </c>
      <c r="H276" s="51">
        <v>0</v>
      </c>
      <c r="I276" s="91" t="s">
        <v>2231</v>
      </c>
      <c r="J276" s="29"/>
      <c r="K276" s="29"/>
      <c r="L276" s="29"/>
    </row>
    <row r="277" spans="1:12" ht="19.5" customHeight="1" x14ac:dyDescent="0.25">
      <c r="A277" s="68" t="s">
        <v>97</v>
      </c>
      <c r="B277" s="29" t="s">
        <v>98</v>
      </c>
      <c r="C277" s="21" t="s">
        <v>1907</v>
      </c>
      <c r="D277" s="21" t="s">
        <v>2217</v>
      </c>
      <c r="E277" s="36" t="s">
        <v>2188</v>
      </c>
      <c r="F277" s="74">
        <v>366.05</v>
      </c>
      <c r="G277" s="74">
        <v>366.05</v>
      </c>
      <c r="H277" s="51">
        <v>0</v>
      </c>
      <c r="I277" s="91" t="s">
        <v>2232</v>
      </c>
      <c r="J277" s="29"/>
      <c r="K277" s="29"/>
      <c r="L277" s="29"/>
    </row>
    <row r="278" spans="1:12" ht="19.5" customHeight="1" x14ac:dyDescent="0.25">
      <c r="A278" s="68" t="s">
        <v>97</v>
      </c>
      <c r="B278" s="29" t="s">
        <v>98</v>
      </c>
      <c r="C278" s="21" t="s">
        <v>1907</v>
      </c>
      <c r="D278" s="21" t="s">
        <v>2217</v>
      </c>
      <c r="E278" s="36" t="s">
        <v>2190</v>
      </c>
      <c r="F278" s="74">
        <v>363.73</v>
      </c>
      <c r="G278" s="74">
        <v>363.73</v>
      </c>
      <c r="H278" s="51">
        <v>0</v>
      </c>
      <c r="I278" s="91" t="s">
        <v>2233</v>
      </c>
      <c r="J278" s="29"/>
      <c r="K278" s="29"/>
      <c r="L278" s="29"/>
    </row>
    <row r="279" spans="1:12" ht="19.5" customHeight="1" x14ac:dyDescent="0.25">
      <c r="A279" s="68" t="s">
        <v>97</v>
      </c>
      <c r="B279" s="29" t="s">
        <v>98</v>
      </c>
      <c r="C279" s="21" t="s">
        <v>1907</v>
      </c>
      <c r="D279" s="21" t="s">
        <v>2217</v>
      </c>
      <c r="E279" s="36" t="s">
        <v>2192</v>
      </c>
      <c r="F279" s="74">
        <v>138.69</v>
      </c>
      <c r="G279" s="74">
        <v>138.69</v>
      </c>
      <c r="H279" s="51">
        <v>0</v>
      </c>
      <c r="I279" s="91" t="s">
        <v>2234</v>
      </c>
      <c r="J279" s="29"/>
      <c r="K279" s="29"/>
      <c r="L279" s="29"/>
    </row>
    <row r="280" spans="1:12" ht="19.5" customHeight="1" x14ac:dyDescent="0.25">
      <c r="A280" s="68" t="s">
        <v>97</v>
      </c>
      <c r="B280" s="29" t="s">
        <v>98</v>
      </c>
      <c r="C280" s="21" t="s">
        <v>1907</v>
      </c>
      <c r="D280" s="21" t="s">
        <v>2217</v>
      </c>
      <c r="E280" s="36" t="s">
        <v>1906</v>
      </c>
      <c r="F280" s="74">
        <v>130.97999999999999</v>
      </c>
      <c r="G280" s="74">
        <v>130.97999999999999</v>
      </c>
      <c r="H280" s="51">
        <v>0</v>
      </c>
      <c r="I280" s="91" t="s">
        <v>2235</v>
      </c>
      <c r="J280" s="29"/>
      <c r="K280" s="29"/>
      <c r="L280" s="29"/>
    </row>
    <row r="281" spans="1:12" ht="19.5" customHeight="1" x14ac:dyDescent="0.25">
      <c r="A281" s="68" t="s">
        <v>97</v>
      </c>
      <c r="B281" s="29" t="s">
        <v>98</v>
      </c>
      <c r="C281" s="21" t="s">
        <v>1907</v>
      </c>
      <c r="D281" s="21" t="s">
        <v>2217</v>
      </c>
      <c r="E281" s="36" t="s">
        <v>2195</v>
      </c>
      <c r="F281" s="74">
        <v>83.82</v>
      </c>
      <c r="G281" s="74">
        <v>83.82</v>
      </c>
      <c r="H281" s="51">
        <v>0</v>
      </c>
      <c r="I281" s="91" t="s">
        <v>2236</v>
      </c>
      <c r="J281" s="29"/>
      <c r="K281" s="29"/>
      <c r="L281" s="29"/>
    </row>
    <row r="282" spans="1:12" ht="19.5" customHeight="1" x14ac:dyDescent="0.25">
      <c r="A282" s="68" t="s">
        <v>97</v>
      </c>
      <c r="B282" s="29" t="s">
        <v>98</v>
      </c>
      <c r="C282" s="21" t="s">
        <v>1909</v>
      </c>
      <c r="D282" s="21" t="s">
        <v>2237</v>
      </c>
      <c r="E282" s="36" t="s">
        <v>2161</v>
      </c>
      <c r="F282" s="74">
        <v>149.52000000000001</v>
      </c>
      <c r="G282" s="74">
        <v>149.52000000000001</v>
      </c>
      <c r="H282" s="51">
        <v>0</v>
      </c>
      <c r="I282" s="91" t="s">
        <v>2238</v>
      </c>
      <c r="J282" s="29"/>
      <c r="K282" s="29"/>
      <c r="L282" s="29"/>
    </row>
    <row r="283" spans="1:12" ht="19.5" customHeight="1" x14ac:dyDescent="0.25">
      <c r="A283" s="68" t="s">
        <v>97</v>
      </c>
      <c r="B283" s="29" t="s">
        <v>98</v>
      </c>
      <c r="C283" s="21" t="s">
        <v>1909</v>
      </c>
      <c r="D283" s="21" t="s">
        <v>2237</v>
      </c>
      <c r="E283" s="36" t="s">
        <v>2163</v>
      </c>
      <c r="F283" s="74">
        <v>181.96</v>
      </c>
      <c r="G283" s="74">
        <v>181.96</v>
      </c>
      <c r="H283" s="51">
        <v>0</v>
      </c>
      <c r="I283" s="91" t="s">
        <v>2239</v>
      </c>
      <c r="J283" s="29"/>
      <c r="K283" s="29"/>
      <c r="L283" s="29"/>
    </row>
    <row r="284" spans="1:12" ht="19.5" customHeight="1" x14ac:dyDescent="0.25">
      <c r="A284" s="68" t="s">
        <v>97</v>
      </c>
      <c r="B284" s="29" t="s">
        <v>98</v>
      </c>
      <c r="C284" s="21" t="s">
        <v>1909</v>
      </c>
      <c r="D284" s="21" t="s">
        <v>2237</v>
      </c>
      <c r="E284" s="36" t="s">
        <v>2165</v>
      </c>
      <c r="F284" s="74">
        <v>229.92</v>
      </c>
      <c r="G284" s="74">
        <v>229.92</v>
      </c>
      <c r="H284" s="51">
        <v>0</v>
      </c>
      <c r="I284" s="91" t="s">
        <v>2240</v>
      </c>
      <c r="J284" s="29"/>
      <c r="K284" s="29"/>
      <c r="L284" s="29"/>
    </row>
    <row r="285" spans="1:12" ht="19.5" customHeight="1" x14ac:dyDescent="0.25">
      <c r="A285" s="68" t="s">
        <v>97</v>
      </c>
      <c r="B285" s="29" t="s">
        <v>98</v>
      </c>
      <c r="C285" s="21" t="s">
        <v>1909</v>
      </c>
      <c r="D285" s="21" t="s">
        <v>2237</v>
      </c>
      <c r="E285" s="36" t="s">
        <v>2167</v>
      </c>
      <c r="F285" s="74">
        <v>303.27</v>
      </c>
      <c r="G285" s="74">
        <v>303.27</v>
      </c>
      <c r="H285" s="51">
        <v>0</v>
      </c>
      <c r="I285" s="91" t="s">
        <v>2241</v>
      </c>
      <c r="J285" s="29"/>
      <c r="K285" s="29"/>
      <c r="L285" s="29"/>
    </row>
    <row r="286" spans="1:12" ht="19.5" customHeight="1" x14ac:dyDescent="0.25">
      <c r="A286" s="68" t="s">
        <v>97</v>
      </c>
      <c r="B286" s="29" t="s">
        <v>98</v>
      </c>
      <c r="C286" s="21" t="s">
        <v>1909</v>
      </c>
      <c r="D286" s="21" t="s">
        <v>2237</v>
      </c>
      <c r="E286" s="36" t="s">
        <v>2169</v>
      </c>
      <c r="F286" s="74">
        <v>376.62</v>
      </c>
      <c r="G286" s="74">
        <v>376.62</v>
      </c>
      <c r="H286" s="51">
        <v>0</v>
      </c>
      <c r="I286" s="91" t="s">
        <v>2242</v>
      </c>
      <c r="J286" s="29"/>
      <c r="K286" s="29"/>
      <c r="L286" s="29"/>
    </row>
    <row r="287" spans="1:12" ht="19.5" customHeight="1" x14ac:dyDescent="0.25">
      <c r="A287" s="68" t="s">
        <v>97</v>
      </c>
      <c r="B287" s="29" t="s">
        <v>98</v>
      </c>
      <c r="C287" s="21" t="s">
        <v>1909</v>
      </c>
      <c r="D287" s="21" t="s">
        <v>2237</v>
      </c>
      <c r="E287" s="36" t="s">
        <v>2171</v>
      </c>
      <c r="F287" s="74">
        <v>128.36000000000001</v>
      </c>
      <c r="G287" s="74">
        <v>128.36000000000001</v>
      </c>
      <c r="H287" s="51">
        <v>0</v>
      </c>
      <c r="I287" s="91" t="s">
        <v>2243</v>
      </c>
      <c r="J287" s="29"/>
      <c r="K287" s="29"/>
      <c r="L287" s="29"/>
    </row>
    <row r="288" spans="1:12" ht="19.5" customHeight="1" x14ac:dyDescent="0.25">
      <c r="A288" s="68" t="s">
        <v>97</v>
      </c>
      <c r="B288" s="29" t="s">
        <v>98</v>
      </c>
      <c r="C288" s="21" t="s">
        <v>1909</v>
      </c>
      <c r="D288" s="21" t="s">
        <v>2237</v>
      </c>
      <c r="E288" s="36" t="s">
        <v>2173</v>
      </c>
      <c r="F288" s="74">
        <v>303.27</v>
      </c>
      <c r="G288" s="74">
        <v>303.27</v>
      </c>
      <c r="H288" s="51">
        <v>0</v>
      </c>
      <c r="I288" s="91" t="s">
        <v>2244</v>
      </c>
      <c r="J288" s="29"/>
      <c r="K288" s="29"/>
      <c r="L288" s="29"/>
    </row>
    <row r="289" spans="1:12" ht="19.5" customHeight="1" x14ac:dyDescent="0.25">
      <c r="A289" s="68" t="s">
        <v>97</v>
      </c>
      <c r="B289" s="29" t="s">
        <v>98</v>
      </c>
      <c r="C289" s="21" t="s">
        <v>1909</v>
      </c>
      <c r="D289" s="21" t="s">
        <v>2237</v>
      </c>
      <c r="E289" s="36" t="s">
        <v>2175</v>
      </c>
      <c r="F289" s="74">
        <v>254.61</v>
      </c>
      <c r="G289" s="74">
        <v>254.61</v>
      </c>
      <c r="H289" s="51">
        <v>0</v>
      </c>
      <c r="I289" s="91" t="s">
        <v>2245</v>
      </c>
      <c r="J289" s="29"/>
      <c r="K289" s="29"/>
      <c r="L289" s="29"/>
    </row>
    <row r="290" spans="1:12" ht="19.5" customHeight="1" x14ac:dyDescent="0.25">
      <c r="A290" s="68" t="s">
        <v>97</v>
      </c>
      <c r="B290" s="29" t="s">
        <v>98</v>
      </c>
      <c r="C290" s="21" t="s">
        <v>1909</v>
      </c>
      <c r="D290" s="21" t="s">
        <v>2237</v>
      </c>
      <c r="E290" s="36" t="s">
        <v>2177</v>
      </c>
      <c r="F290" s="74">
        <v>254.61</v>
      </c>
      <c r="G290" s="74">
        <v>254.61</v>
      </c>
      <c r="H290" s="51">
        <v>0</v>
      </c>
      <c r="I290" s="91" t="s">
        <v>2246</v>
      </c>
      <c r="J290" s="29"/>
      <c r="K290" s="29"/>
      <c r="L290" s="29"/>
    </row>
    <row r="291" spans="1:12" ht="19.5" customHeight="1" x14ac:dyDescent="0.25">
      <c r="A291" s="68" t="s">
        <v>97</v>
      </c>
      <c r="B291" s="29" t="s">
        <v>98</v>
      </c>
      <c r="C291" s="21" t="s">
        <v>1909</v>
      </c>
      <c r="D291" s="21" t="s">
        <v>2237</v>
      </c>
      <c r="E291" s="36" t="s">
        <v>2179</v>
      </c>
      <c r="F291" s="74">
        <v>254.61</v>
      </c>
      <c r="G291" s="74">
        <v>254.61</v>
      </c>
      <c r="H291" s="51">
        <v>0</v>
      </c>
      <c r="I291" s="91" t="s">
        <v>2247</v>
      </c>
      <c r="J291" s="29"/>
      <c r="K291" s="29"/>
      <c r="L291" s="29"/>
    </row>
    <row r="292" spans="1:12" ht="19.5" customHeight="1" x14ac:dyDescent="0.25">
      <c r="A292" s="68" t="s">
        <v>97</v>
      </c>
      <c r="B292" s="29" t="s">
        <v>98</v>
      </c>
      <c r="C292" s="21" t="s">
        <v>1909</v>
      </c>
      <c r="D292" s="21" t="s">
        <v>2237</v>
      </c>
      <c r="E292" s="36" t="s">
        <v>2181</v>
      </c>
      <c r="F292" s="74">
        <v>300.45</v>
      </c>
      <c r="G292" s="74">
        <v>300.45</v>
      </c>
      <c r="H292" s="51">
        <v>0</v>
      </c>
      <c r="I292" s="91" t="s">
        <v>2248</v>
      </c>
      <c r="J292" s="29"/>
      <c r="K292" s="29"/>
      <c r="L292" s="29"/>
    </row>
    <row r="293" spans="1:12" ht="19.5" customHeight="1" x14ac:dyDescent="0.25">
      <c r="A293" s="68" t="s">
        <v>97</v>
      </c>
      <c r="B293" s="29" t="s">
        <v>98</v>
      </c>
      <c r="C293" s="21" t="s">
        <v>1909</v>
      </c>
      <c r="D293" s="21" t="s">
        <v>2237</v>
      </c>
      <c r="E293" s="36" t="s">
        <v>2183</v>
      </c>
      <c r="F293" s="74">
        <v>300.45</v>
      </c>
      <c r="G293" s="74">
        <v>300.45</v>
      </c>
      <c r="H293" s="51">
        <v>0</v>
      </c>
      <c r="I293" s="91" t="s">
        <v>2249</v>
      </c>
      <c r="J293" s="29"/>
      <c r="K293" s="29"/>
      <c r="L293" s="29"/>
    </row>
    <row r="294" spans="1:12" ht="19.5" customHeight="1" x14ac:dyDescent="0.25">
      <c r="A294" s="68" t="s">
        <v>97</v>
      </c>
      <c r="B294" s="29" t="s">
        <v>98</v>
      </c>
      <c r="C294" s="21" t="s">
        <v>1909</v>
      </c>
      <c r="D294" s="21" t="s">
        <v>2237</v>
      </c>
      <c r="E294" s="36" t="s">
        <v>2185</v>
      </c>
      <c r="F294" s="74">
        <v>300.45</v>
      </c>
      <c r="G294" s="74">
        <v>300.45</v>
      </c>
      <c r="H294" s="51">
        <v>0</v>
      </c>
      <c r="I294" s="91" t="s">
        <v>2250</v>
      </c>
      <c r="J294" s="29"/>
      <c r="K294" s="29"/>
      <c r="L294" s="29"/>
    </row>
    <row r="295" spans="1:12" ht="19.5" customHeight="1" x14ac:dyDescent="0.25">
      <c r="A295" s="68" t="s">
        <v>97</v>
      </c>
      <c r="B295" s="29" t="s">
        <v>98</v>
      </c>
      <c r="C295" s="21" t="s">
        <v>1909</v>
      </c>
      <c r="D295" s="21" t="s">
        <v>2237</v>
      </c>
      <c r="E295" s="36" t="s">
        <v>1902</v>
      </c>
      <c r="F295" s="74">
        <v>300.45</v>
      </c>
      <c r="G295" s="74">
        <v>300.45</v>
      </c>
      <c r="H295" s="51">
        <v>0</v>
      </c>
      <c r="I295" s="91" t="s">
        <v>2251</v>
      </c>
      <c r="J295" s="29"/>
      <c r="K295" s="29"/>
      <c r="L295" s="29"/>
    </row>
    <row r="296" spans="1:12" ht="19.5" customHeight="1" x14ac:dyDescent="0.25">
      <c r="A296" s="68" t="s">
        <v>97</v>
      </c>
      <c r="B296" s="29" t="s">
        <v>98</v>
      </c>
      <c r="C296" s="21" t="s">
        <v>1909</v>
      </c>
      <c r="D296" s="21" t="s">
        <v>2237</v>
      </c>
      <c r="E296" s="36" t="s">
        <v>2188</v>
      </c>
      <c r="F296" s="74">
        <v>366.05</v>
      </c>
      <c r="G296" s="74">
        <v>366.05</v>
      </c>
      <c r="H296" s="51">
        <v>0</v>
      </c>
      <c r="I296" s="91" t="s">
        <v>2252</v>
      </c>
      <c r="J296" s="29"/>
      <c r="K296" s="29"/>
      <c r="L296" s="29"/>
    </row>
    <row r="297" spans="1:12" ht="19.5" customHeight="1" x14ac:dyDescent="0.25">
      <c r="A297" s="68" t="s">
        <v>97</v>
      </c>
      <c r="B297" s="29" t="s">
        <v>98</v>
      </c>
      <c r="C297" s="21" t="s">
        <v>1909</v>
      </c>
      <c r="D297" s="21" t="s">
        <v>2237</v>
      </c>
      <c r="E297" s="36" t="s">
        <v>2190</v>
      </c>
      <c r="F297" s="74">
        <v>363.73</v>
      </c>
      <c r="G297" s="74">
        <v>363.73</v>
      </c>
      <c r="H297" s="51">
        <v>0</v>
      </c>
      <c r="I297" s="91" t="s">
        <v>2253</v>
      </c>
      <c r="J297" s="29"/>
      <c r="K297" s="29"/>
      <c r="L297" s="29"/>
    </row>
    <row r="298" spans="1:12" ht="19.5" customHeight="1" x14ac:dyDescent="0.25">
      <c r="A298" s="68" t="s">
        <v>97</v>
      </c>
      <c r="B298" s="29" t="s">
        <v>98</v>
      </c>
      <c r="C298" s="21" t="s">
        <v>1909</v>
      </c>
      <c r="D298" s="21" t="s">
        <v>2237</v>
      </c>
      <c r="E298" s="36" t="s">
        <v>2192</v>
      </c>
      <c r="F298" s="74">
        <v>138.69</v>
      </c>
      <c r="G298" s="74">
        <v>138.69</v>
      </c>
      <c r="H298" s="51">
        <v>0</v>
      </c>
      <c r="I298" s="91" t="s">
        <v>2254</v>
      </c>
      <c r="J298" s="29"/>
      <c r="K298" s="29"/>
      <c r="L298" s="29"/>
    </row>
    <row r="299" spans="1:12" ht="19.5" customHeight="1" x14ac:dyDescent="0.25">
      <c r="A299" s="68" t="s">
        <v>97</v>
      </c>
      <c r="B299" s="29" t="s">
        <v>98</v>
      </c>
      <c r="C299" s="21" t="s">
        <v>1909</v>
      </c>
      <c r="D299" s="21" t="s">
        <v>2237</v>
      </c>
      <c r="E299" s="36" t="s">
        <v>1906</v>
      </c>
      <c r="F299" s="74">
        <v>130.97999999999999</v>
      </c>
      <c r="G299" s="74">
        <v>130.97999999999999</v>
      </c>
      <c r="H299" s="51">
        <v>0</v>
      </c>
      <c r="I299" s="91" t="s">
        <v>2255</v>
      </c>
      <c r="J299" s="29"/>
      <c r="K299" s="29"/>
      <c r="L299" s="29"/>
    </row>
    <row r="300" spans="1:12" ht="19.5" customHeight="1" x14ac:dyDescent="0.25">
      <c r="A300" s="68" t="s">
        <v>97</v>
      </c>
      <c r="B300" s="29" t="s">
        <v>98</v>
      </c>
      <c r="C300" s="21" t="s">
        <v>1909</v>
      </c>
      <c r="D300" s="21" t="s">
        <v>2237</v>
      </c>
      <c r="E300" s="36" t="s">
        <v>2195</v>
      </c>
      <c r="F300" s="74">
        <v>83.82</v>
      </c>
      <c r="G300" s="74">
        <v>83.82</v>
      </c>
      <c r="H300" s="51">
        <v>0</v>
      </c>
      <c r="I300" s="91" t="s">
        <v>2256</v>
      </c>
      <c r="J300" s="29"/>
      <c r="K300" s="29"/>
      <c r="L300" s="29"/>
    </row>
    <row r="301" spans="1:12" ht="19.5" customHeight="1" x14ac:dyDescent="0.25">
      <c r="A301" s="68" t="s">
        <v>97</v>
      </c>
      <c r="B301" s="29" t="s">
        <v>98</v>
      </c>
      <c r="C301" s="21" t="s">
        <v>1912</v>
      </c>
      <c r="D301" s="21" t="s">
        <v>2257</v>
      </c>
      <c r="E301" s="36" t="s">
        <v>2161</v>
      </c>
      <c r="F301" s="74">
        <v>149.52000000000001</v>
      </c>
      <c r="G301" s="74">
        <v>149.52000000000001</v>
      </c>
      <c r="H301" s="51">
        <v>0</v>
      </c>
      <c r="I301" s="91" t="s">
        <v>2258</v>
      </c>
      <c r="J301" s="29"/>
      <c r="K301" s="29"/>
      <c r="L301" s="29"/>
    </row>
    <row r="302" spans="1:12" ht="19.5" customHeight="1" x14ac:dyDescent="0.25">
      <c r="A302" s="68" t="s">
        <v>97</v>
      </c>
      <c r="B302" s="29" t="s">
        <v>98</v>
      </c>
      <c r="C302" s="21" t="s">
        <v>1912</v>
      </c>
      <c r="D302" s="21" t="s">
        <v>2257</v>
      </c>
      <c r="E302" s="36" t="s">
        <v>2163</v>
      </c>
      <c r="F302" s="74">
        <v>181.96</v>
      </c>
      <c r="G302" s="74">
        <v>181.96</v>
      </c>
      <c r="H302" s="51">
        <v>0</v>
      </c>
      <c r="I302" s="91" t="s">
        <v>2259</v>
      </c>
      <c r="J302" s="29"/>
      <c r="K302" s="29"/>
      <c r="L302" s="29"/>
    </row>
    <row r="303" spans="1:12" ht="19.5" customHeight="1" x14ac:dyDescent="0.25">
      <c r="A303" s="68" t="s">
        <v>97</v>
      </c>
      <c r="B303" s="29" t="s">
        <v>98</v>
      </c>
      <c r="C303" s="21" t="s">
        <v>1912</v>
      </c>
      <c r="D303" s="21" t="s">
        <v>2257</v>
      </c>
      <c r="E303" s="36" t="s">
        <v>2165</v>
      </c>
      <c r="F303" s="74">
        <v>229.92</v>
      </c>
      <c r="G303" s="74">
        <v>229.92</v>
      </c>
      <c r="H303" s="51">
        <v>0</v>
      </c>
      <c r="I303" s="91" t="s">
        <v>2260</v>
      </c>
      <c r="J303" s="29"/>
      <c r="K303" s="29"/>
      <c r="L303" s="29"/>
    </row>
    <row r="304" spans="1:12" ht="19.5" customHeight="1" x14ac:dyDescent="0.25">
      <c r="A304" s="68" t="s">
        <v>97</v>
      </c>
      <c r="B304" s="29" t="s">
        <v>98</v>
      </c>
      <c r="C304" s="21" t="s">
        <v>1912</v>
      </c>
      <c r="D304" s="21" t="s">
        <v>2257</v>
      </c>
      <c r="E304" s="36" t="s">
        <v>2167</v>
      </c>
      <c r="F304" s="74">
        <v>303.27</v>
      </c>
      <c r="G304" s="74">
        <v>303.27</v>
      </c>
      <c r="H304" s="51">
        <v>0</v>
      </c>
      <c r="I304" s="91" t="s">
        <v>2261</v>
      </c>
      <c r="J304" s="29"/>
      <c r="K304" s="29"/>
      <c r="L304" s="29"/>
    </row>
    <row r="305" spans="1:12" ht="19.5" customHeight="1" x14ac:dyDescent="0.25">
      <c r="A305" s="68" t="s">
        <v>97</v>
      </c>
      <c r="B305" s="29" t="s">
        <v>98</v>
      </c>
      <c r="C305" s="21" t="s">
        <v>1912</v>
      </c>
      <c r="D305" s="21" t="s">
        <v>2257</v>
      </c>
      <c r="E305" s="36" t="s">
        <v>2169</v>
      </c>
      <c r="F305" s="74">
        <v>376.62</v>
      </c>
      <c r="G305" s="74">
        <v>376.62</v>
      </c>
      <c r="H305" s="51">
        <v>0</v>
      </c>
      <c r="I305" s="91" t="s">
        <v>2262</v>
      </c>
      <c r="J305" s="29"/>
      <c r="K305" s="29"/>
      <c r="L305" s="29"/>
    </row>
    <row r="306" spans="1:12" ht="19.5" customHeight="1" x14ac:dyDescent="0.25">
      <c r="A306" s="68" t="s">
        <v>97</v>
      </c>
      <c r="B306" s="29" t="s">
        <v>98</v>
      </c>
      <c r="C306" s="21" t="s">
        <v>1912</v>
      </c>
      <c r="D306" s="21" t="s">
        <v>2257</v>
      </c>
      <c r="E306" s="36" t="s">
        <v>2171</v>
      </c>
      <c r="F306" s="74">
        <v>128.36000000000001</v>
      </c>
      <c r="G306" s="74">
        <v>128.36000000000001</v>
      </c>
      <c r="H306" s="51">
        <v>0</v>
      </c>
      <c r="I306" s="91" t="s">
        <v>2263</v>
      </c>
      <c r="J306" s="29"/>
      <c r="K306" s="29"/>
      <c r="L306" s="29"/>
    </row>
    <row r="307" spans="1:12" ht="19.5" customHeight="1" x14ac:dyDescent="0.25">
      <c r="A307" s="68" t="s">
        <v>97</v>
      </c>
      <c r="B307" s="29" t="s">
        <v>98</v>
      </c>
      <c r="C307" s="21" t="s">
        <v>1912</v>
      </c>
      <c r="D307" s="21" t="s">
        <v>2257</v>
      </c>
      <c r="E307" s="36" t="s">
        <v>2173</v>
      </c>
      <c r="F307" s="74">
        <v>303.27</v>
      </c>
      <c r="G307" s="74">
        <v>303.27</v>
      </c>
      <c r="H307" s="51">
        <v>0</v>
      </c>
      <c r="I307" s="91" t="s">
        <v>2264</v>
      </c>
      <c r="J307" s="29"/>
      <c r="K307" s="29"/>
      <c r="L307" s="29"/>
    </row>
    <row r="308" spans="1:12" ht="19.5" customHeight="1" x14ac:dyDescent="0.25">
      <c r="A308" s="68" t="s">
        <v>97</v>
      </c>
      <c r="B308" s="29" t="s">
        <v>98</v>
      </c>
      <c r="C308" s="21" t="s">
        <v>1912</v>
      </c>
      <c r="D308" s="21" t="s">
        <v>2257</v>
      </c>
      <c r="E308" s="36" t="s">
        <v>2175</v>
      </c>
      <c r="F308" s="74">
        <v>254.61</v>
      </c>
      <c r="G308" s="74">
        <v>254.61</v>
      </c>
      <c r="H308" s="51">
        <v>0</v>
      </c>
      <c r="I308" s="91" t="s">
        <v>2265</v>
      </c>
      <c r="J308" s="29"/>
      <c r="K308" s="29"/>
      <c r="L308" s="29"/>
    </row>
    <row r="309" spans="1:12" ht="19.5" customHeight="1" x14ac:dyDescent="0.25">
      <c r="A309" s="68" t="s">
        <v>97</v>
      </c>
      <c r="B309" s="29" t="s">
        <v>98</v>
      </c>
      <c r="C309" s="21" t="s">
        <v>1912</v>
      </c>
      <c r="D309" s="21" t="s">
        <v>2257</v>
      </c>
      <c r="E309" s="36" t="s">
        <v>2177</v>
      </c>
      <c r="F309" s="74">
        <v>254.61</v>
      </c>
      <c r="G309" s="74">
        <v>254.61</v>
      </c>
      <c r="H309" s="51">
        <v>0</v>
      </c>
      <c r="I309" s="91" t="s">
        <v>2266</v>
      </c>
      <c r="J309" s="29"/>
      <c r="K309" s="29"/>
      <c r="L309" s="29"/>
    </row>
    <row r="310" spans="1:12" ht="19.5" customHeight="1" x14ac:dyDescent="0.25">
      <c r="A310" s="68" t="s">
        <v>97</v>
      </c>
      <c r="B310" s="29" t="s">
        <v>98</v>
      </c>
      <c r="C310" s="21" t="s">
        <v>1912</v>
      </c>
      <c r="D310" s="21" t="s">
        <v>2257</v>
      </c>
      <c r="E310" s="36" t="s">
        <v>2179</v>
      </c>
      <c r="F310" s="74">
        <v>254.61</v>
      </c>
      <c r="G310" s="74">
        <v>254.61</v>
      </c>
      <c r="H310" s="51">
        <v>0</v>
      </c>
      <c r="I310" s="91" t="s">
        <v>2267</v>
      </c>
      <c r="J310" s="29"/>
      <c r="K310" s="29"/>
      <c r="L310" s="29"/>
    </row>
    <row r="311" spans="1:12" ht="19.5" customHeight="1" x14ac:dyDescent="0.25">
      <c r="A311" s="68" t="s">
        <v>97</v>
      </c>
      <c r="B311" s="29" t="s">
        <v>98</v>
      </c>
      <c r="C311" s="21" t="s">
        <v>1912</v>
      </c>
      <c r="D311" s="21" t="s">
        <v>2257</v>
      </c>
      <c r="E311" s="36" t="s">
        <v>2181</v>
      </c>
      <c r="F311" s="74">
        <v>300.45</v>
      </c>
      <c r="G311" s="74">
        <v>300.45</v>
      </c>
      <c r="H311" s="51">
        <v>0</v>
      </c>
      <c r="I311" s="91" t="s">
        <v>2268</v>
      </c>
      <c r="J311" s="29"/>
      <c r="K311" s="29"/>
      <c r="L311" s="29"/>
    </row>
    <row r="312" spans="1:12" ht="19.5" customHeight="1" x14ac:dyDescent="0.25">
      <c r="A312" s="68" t="s">
        <v>97</v>
      </c>
      <c r="B312" s="29" t="s">
        <v>98</v>
      </c>
      <c r="C312" s="21" t="s">
        <v>1912</v>
      </c>
      <c r="D312" s="21" t="s">
        <v>2257</v>
      </c>
      <c r="E312" s="36" t="s">
        <v>2183</v>
      </c>
      <c r="F312" s="74">
        <v>300.45</v>
      </c>
      <c r="G312" s="74">
        <v>300.45</v>
      </c>
      <c r="H312" s="51">
        <v>0</v>
      </c>
      <c r="I312" s="91" t="s">
        <v>2269</v>
      </c>
      <c r="J312" s="29"/>
      <c r="K312" s="29"/>
      <c r="L312" s="29"/>
    </row>
    <row r="313" spans="1:12" ht="19.5" customHeight="1" x14ac:dyDescent="0.25">
      <c r="A313" s="68" t="s">
        <v>97</v>
      </c>
      <c r="B313" s="29" t="s">
        <v>98</v>
      </c>
      <c r="C313" s="21" t="s">
        <v>1912</v>
      </c>
      <c r="D313" s="21" t="s">
        <v>2257</v>
      </c>
      <c r="E313" s="36" t="s">
        <v>2185</v>
      </c>
      <c r="F313" s="74">
        <v>300.45</v>
      </c>
      <c r="G313" s="74">
        <v>300.45</v>
      </c>
      <c r="H313" s="51">
        <v>0</v>
      </c>
      <c r="I313" s="91" t="s">
        <v>2270</v>
      </c>
      <c r="J313" s="29"/>
      <c r="K313" s="29"/>
      <c r="L313" s="29"/>
    </row>
    <row r="314" spans="1:12" ht="19.5" customHeight="1" x14ac:dyDescent="0.25">
      <c r="A314" s="68" t="s">
        <v>97</v>
      </c>
      <c r="B314" s="29" t="s">
        <v>98</v>
      </c>
      <c r="C314" s="21" t="s">
        <v>1912</v>
      </c>
      <c r="D314" s="21" t="s">
        <v>2257</v>
      </c>
      <c r="E314" s="36" t="s">
        <v>1902</v>
      </c>
      <c r="F314" s="74">
        <v>300.45</v>
      </c>
      <c r="G314" s="74">
        <v>300.45</v>
      </c>
      <c r="H314" s="51">
        <v>0</v>
      </c>
      <c r="I314" s="91" t="s">
        <v>2271</v>
      </c>
      <c r="J314" s="29"/>
      <c r="K314" s="29"/>
      <c r="L314" s="29"/>
    </row>
    <row r="315" spans="1:12" ht="19.5" customHeight="1" x14ac:dyDescent="0.25">
      <c r="A315" s="68" t="s">
        <v>97</v>
      </c>
      <c r="B315" s="29" t="s">
        <v>98</v>
      </c>
      <c r="C315" s="21" t="s">
        <v>1912</v>
      </c>
      <c r="D315" s="21" t="s">
        <v>2257</v>
      </c>
      <c r="E315" s="36" t="s">
        <v>2188</v>
      </c>
      <c r="F315" s="74">
        <v>366.05</v>
      </c>
      <c r="G315" s="74">
        <v>366.05</v>
      </c>
      <c r="H315" s="51">
        <v>0</v>
      </c>
      <c r="I315" s="91" t="s">
        <v>2272</v>
      </c>
      <c r="J315" s="29"/>
      <c r="K315" s="29"/>
      <c r="L315" s="29"/>
    </row>
    <row r="316" spans="1:12" ht="19.5" customHeight="1" x14ac:dyDescent="0.25">
      <c r="A316" s="68" t="s">
        <v>97</v>
      </c>
      <c r="B316" s="29" t="s">
        <v>98</v>
      </c>
      <c r="C316" s="21" t="s">
        <v>1912</v>
      </c>
      <c r="D316" s="21" t="s">
        <v>2257</v>
      </c>
      <c r="E316" s="36" t="s">
        <v>2190</v>
      </c>
      <c r="F316" s="74">
        <v>363.73</v>
      </c>
      <c r="G316" s="74">
        <v>363.73</v>
      </c>
      <c r="H316" s="51">
        <v>0</v>
      </c>
      <c r="I316" s="91" t="s">
        <v>2273</v>
      </c>
      <c r="J316" s="29"/>
      <c r="K316" s="29"/>
      <c r="L316" s="29"/>
    </row>
    <row r="317" spans="1:12" ht="19.5" customHeight="1" x14ac:dyDescent="0.25">
      <c r="A317" s="68" t="s">
        <v>97</v>
      </c>
      <c r="B317" s="29" t="s">
        <v>98</v>
      </c>
      <c r="C317" s="21" t="s">
        <v>1912</v>
      </c>
      <c r="D317" s="21" t="s">
        <v>2257</v>
      </c>
      <c r="E317" s="36" t="s">
        <v>2192</v>
      </c>
      <c r="F317" s="74">
        <v>138.69</v>
      </c>
      <c r="G317" s="74">
        <v>138.69</v>
      </c>
      <c r="H317" s="51">
        <v>0</v>
      </c>
      <c r="I317" s="91" t="s">
        <v>2274</v>
      </c>
      <c r="J317" s="29"/>
      <c r="K317" s="29"/>
      <c r="L317" s="29"/>
    </row>
    <row r="318" spans="1:12" ht="19.5" customHeight="1" x14ac:dyDescent="0.25">
      <c r="A318" s="68" t="s">
        <v>97</v>
      </c>
      <c r="B318" s="29" t="s">
        <v>98</v>
      </c>
      <c r="C318" s="21" t="s">
        <v>1912</v>
      </c>
      <c r="D318" s="21" t="s">
        <v>2257</v>
      </c>
      <c r="E318" s="36" t="s">
        <v>1906</v>
      </c>
      <c r="F318" s="74">
        <v>130.97999999999999</v>
      </c>
      <c r="G318" s="74">
        <v>130.97999999999999</v>
      </c>
      <c r="H318" s="51">
        <v>0</v>
      </c>
      <c r="I318" s="91" t="s">
        <v>2275</v>
      </c>
      <c r="J318" s="29"/>
      <c r="K318" s="29"/>
      <c r="L318" s="29"/>
    </row>
    <row r="319" spans="1:12" ht="19.5" customHeight="1" x14ac:dyDescent="0.25">
      <c r="A319" s="68" t="s">
        <v>97</v>
      </c>
      <c r="B319" s="29" t="s">
        <v>98</v>
      </c>
      <c r="C319" s="21" t="s">
        <v>1912</v>
      </c>
      <c r="D319" s="21" t="s">
        <v>2257</v>
      </c>
      <c r="E319" s="36" t="s">
        <v>2195</v>
      </c>
      <c r="F319" s="74">
        <v>83.82</v>
      </c>
      <c r="G319" s="74">
        <v>83.82</v>
      </c>
      <c r="H319" s="51">
        <v>0</v>
      </c>
      <c r="I319" s="91" t="s">
        <v>2276</v>
      </c>
      <c r="J319" s="29"/>
      <c r="K319" s="29"/>
      <c r="L319" s="29"/>
    </row>
    <row r="320" spans="1:12" ht="19.5" customHeight="1" x14ac:dyDescent="0.25">
      <c r="A320" s="68" t="s">
        <v>97</v>
      </c>
      <c r="B320" s="29" t="s">
        <v>98</v>
      </c>
      <c r="C320" s="21" t="s">
        <v>1915</v>
      </c>
      <c r="D320" s="21" t="s">
        <v>2277</v>
      </c>
      <c r="E320" s="36" t="s">
        <v>2161</v>
      </c>
      <c r="F320" s="74">
        <v>149.52000000000001</v>
      </c>
      <c r="G320" s="74">
        <v>149.52000000000001</v>
      </c>
      <c r="H320" s="51">
        <v>0</v>
      </c>
      <c r="I320" s="91" t="s">
        <v>2278</v>
      </c>
      <c r="J320" s="29"/>
      <c r="K320" s="29"/>
      <c r="L320" s="29"/>
    </row>
    <row r="321" spans="1:12" ht="19.5" customHeight="1" x14ac:dyDescent="0.25">
      <c r="A321" s="68" t="s">
        <v>97</v>
      </c>
      <c r="B321" s="29" t="s">
        <v>98</v>
      </c>
      <c r="C321" s="21" t="s">
        <v>1915</v>
      </c>
      <c r="D321" s="21" t="s">
        <v>2277</v>
      </c>
      <c r="E321" s="36" t="s">
        <v>2163</v>
      </c>
      <c r="F321" s="74">
        <v>181.96</v>
      </c>
      <c r="G321" s="74">
        <v>181.96</v>
      </c>
      <c r="H321" s="51">
        <v>0</v>
      </c>
      <c r="I321" s="91" t="s">
        <v>2279</v>
      </c>
      <c r="J321" s="29"/>
      <c r="K321" s="29"/>
      <c r="L321" s="29"/>
    </row>
    <row r="322" spans="1:12" ht="19.5" customHeight="1" x14ac:dyDescent="0.25">
      <c r="A322" s="68" t="s">
        <v>97</v>
      </c>
      <c r="B322" s="29" t="s">
        <v>98</v>
      </c>
      <c r="C322" s="21" t="s">
        <v>1915</v>
      </c>
      <c r="D322" s="21" t="s">
        <v>2277</v>
      </c>
      <c r="E322" s="36" t="s">
        <v>2165</v>
      </c>
      <c r="F322" s="74">
        <v>229.92</v>
      </c>
      <c r="G322" s="74">
        <v>229.92</v>
      </c>
      <c r="H322" s="51">
        <v>0</v>
      </c>
      <c r="I322" s="91" t="s">
        <v>2280</v>
      </c>
      <c r="J322" s="29"/>
      <c r="K322" s="29"/>
      <c r="L322" s="29"/>
    </row>
    <row r="323" spans="1:12" ht="19.5" customHeight="1" x14ac:dyDescent="0.25">
      <c r="A323" s="68" t="s">
        <v>97</v>
      </c>
      <c r="B323" s="29" t="s">
        <v>98</v>
      </c>
      <c r="C323" s="21" t="s">
        <v>1915</v>
      </c>
      <c r="D323" s="21" t="s">
        <v>2277</v>
      </c>
      <c r="E323" s="36" t="s">
        <v>2167</v>
      </c>
      <c r="F323" s="74">
        <v>303.27</v>
      </c>
      <c r="G323" s="74">
        <v>303.27</v>
      </c>
      <c r="H323" s="51">
        <v>0</v>
      </c>
      <c r="I323" s="91" t="s">
        <v>2281</v>
      </c>
      <c r="J323" s="29"/>
      <c r="K323" s="29"/>
      <c r="L323" s="29"/>
    </row>
    <row r="324" spans="1:12" ht="19.5" customHeight="1" x14ac:dyDescent="0.25">
      <c r="A324" s="68" t="s">
        <v>97</v>
      </c>
      <c r="B324" s="29" t="s">
        <v>98</v>
      </c>
      <c r="C324" s="21" t="s">
        <v>1915</v>
      </c>
      <c r="D324" s="21" t="s">
        <v>2277</v>
      </c>
      <c r="E324" s="36" t="s">
        <v>2169</v>
      </c>
      <c r="F324" s="74">
        <v>376.62</v>
      </c>
      <c r="G324" s="74">
        <v>376.62</v>
      </c>
      <c r="H324" s="51">
        <v>0</v>
      </c>
      <c r="I324" s="91" t="s">
        <v>2282</v>
      </c>
      <c r="J324" s="29"/>
      <c r="K324" s="29"/>
      <c r="L324" s="29"/>
    </row>
    <row r="325" spans="1:12" ht="19.5" customHeight="1" x14ac:dyDescent="0.25">
      <c r="A325" s="68" t="s">
        <v>97</v>
      </c>
      <c r="B325" s="29" t="s">
        <v>98</v>
      </c>
      <c r="C325" s="21" t="s">
        <v>1915</v>
      </c>
      <c r="D325" s="21" t="s">
        <v>2277</v>
      </c>
      <c r="E325" s="36" t="s">
        <v>2171</v>
      </c>
      <c r="F325" s="74">
        <v>128.36000000000001</v>
      </c>
      <c r="G325" s="74">
        <v>128.36000000000001</v>
      </c>
      <c r="H325" s="51">
        <v>0</v>
      </c>
      <c r="I325" s="91" t="s">
        <v>2283</v>
      </c>
      <c r="J325" s="29"/>
      <c r="K325" s="29"/>
      <c r="L325" s="29"/>
    </row>
    <row r="326" spans="1:12" ht="19.5" customHeight="1" x14ac:dyDescent="0.25">
      <c r="A326" s="68" t="s">
        <v>97</v>
      </c>
      <c r="B326" s="29" t="s">
        <v>98</v>
      </c>
      <c r="C326" s="21" t="s">
        <v>1915</v>
      </c>
      <c r="D326" s="21" t="s">
        <v>2277</v>
      </c>
      <c r="E326" s="36" t="s">
        <v>2173</v>
      </c>
      <c r="F326" s="74">
        <v>303.27</v>
      </c>
      <c r="G326" s="74">
        <v>303.27</v>
      </c>
      <c r="H326" s="51">
        <v>0</v>
      </c>
      <c r="I326" s="91" t="s">
        <v>2284</v>
      </c>
      <c r="J326" s="29"/>
      <c r="K326" s="29"/>
      <c r="L326" s="29"/>
    </row>
    <row r="327" spans="1:12" ht="19.5" customHeight="1" x14ac:dyDescent="0.25">
      <c r="A327" s="68" t="s">
        <v>97</v>
      </c>
      <c r="B327" s="29" t="s">
        <v>98</v>
      </c>
      <c r="C327" s="21" t="s">
        <v>1915</v>
      </c>
      <c r="D327" s="21" t="s">
        <v>2277</v>
      </c>
      <c r="E327" s="36" t="s">
        <v>2175</v>
      </c>
      <c r="F327" s="74">
        <v>254.61</v>
      </c>
      <c r="G327" s="74">
        <v>254.61</v>
      </c>
      <c r="H327" s="51">
        <v>0</v>
      </c>
      <c r="I327" s="91" t="s">
        <v>2285</v>
      </c>
      <c r="J327" s="29"/>
      <c r="K327" s="29"/>
      <c r="L327" s="29"/>
    </row>
    <row r="328" spans="1:12" ht="19.5" customHeight="1" x14ac:dyDescent="0.25">
      <c r="A328" s="68" t="s">
        <v>97</v>
      </c>
      <c r="B328" s="29" t="s">
        <v>98</v>
      </c>
      <c r="C328" s="21" t="s">
        <v>1915</v>
      </c>
      <c r="D328" s="21" t="s">
        <v>2277</v>
      </c>
      <c r="E328" s="36" t="s">
        <v>2177</v>
      </c>
      <c r="F328" s="74">
        <v>254.61</v>
      </c>
      <c r="G328" s="74">
        <v>254.61</v>
      </c>
      <c r="H328" s="51">
        <v>0</v>
      </c>
      <c r="I328" s="91" t="s">
        <v>2286</v>
      </c>
      <c r="J328" s="29"/>
      <c r="K328" s="29"/>
      <c r="L328" s="29"/>
    </row>
    <row r="329" spans="1:12" ht="19.5" customHeight="1" x14ac:dyDescent="0.25">
      <c r="A329" s="68" t="s">
        <v>97</v>
      </c>
      <c r="B329" s="29" t="s">
        <v>98</v>
      </c>
      <c r="C329" s="21" t="s">
        <v>1915</v>
      </c>
      <c r="D329" s="21" t="s">
        <v>2277</v>
      </c>
      <c r="E329" s="36" t="s">
        <v>2179</v>
      </c>
      <c r="F329" s="74">
        <v>254.61</v>
      </c>
      <c r="G329" s="74">
        <v>254.61</v>
      </c>
      <c r="H329" s="51">
        <v>0</v>
      </c>
      <c r="I329" s="91" t="s">
        <v>2287</v>
      </c>
      <c r="J329" s="29"/>
      <c r="K329" s="29"/>
      <c r="L329" s="29"/>
    </row>
    <row r="330" spans="1:12" ht="19.5" customHeight="1" x14ac:dyDescent="0.25">
      <c r="A330" s="68" t="s">
        <v>97</v>
      </c>
      <c r="B330" s="29" t="s">
        <v>98</v>
      </c>
      <c r="C330" s="21" t="s">
        <v>1915</v>
      </c>
      <c r="D330" s="21" t="s">
        <v>2277</v>
      </c>
      <c r="E330" s="36" t="s">
        <v>2181</v>
      </c>
      <c r="F330" s="74">
        <v>300.45</v>
      </c>
      <c r="G330" s="74">
        <v>300.45</v>
      </c>
      <c r="H330" s="51">
        <v>0</v>
      </c>
      <c r="I330" s="91" t="s">
        <v>2288</v>
      </c>
      <c r="J330" s="29"/>
      <c r="K330" s="29"/>
      <c r="L330" s="29"/>
    </row>
    <row r="331" spans="1:12" ht="19.5" customHeight="1" x14ac:dyDescent="0.25">
      <c r="A331" s="68" t="s">
        <v>97</v>
      </c>
      <c r="B331" s="29" t="s">
        <v>98</v>
      </c>
      <c r="C331" s="21" t="s">
        <v>1915</v>
      </c>
      <c r="D331" s="21" t="s">
        <v>2277</v>
      </c>
      <c r="E331" s="36" t="s">
        <v>2183</v>
      </c>
      <c r="F331" s="74">
        <v>300.45</v>
      </c>
      <c r="G331" s="74">
        <v>300.45</v>
      </c>
      <c r="H331" s="51">
        <v>0</v>
      </c>
      <c r="I331" s="91" t="s">
        <v>2289</v>
      </c>
      <c r="J331" s="29"/>
      <c r="K331" s="29"/>
      <c r="L331" s="29"/>
    </row>
    <row r="332" spans="1:12" ht="19.5" customHeight="1" x14ac:dyDescent="0.25">
      <c r="A332" s="68" t="s">
        <v>97</v>
      </c>
      <c r="B332" s="29" t="s">
        <v>98</v>
      </c>
      <c r="C332" s="21" t="s">
        <v>1915</v>
      </c>
      <c r="D332" s="21" t="s">
        <v>2277</v>
      </c>
      <c r="E332" s="36" t="s">
        <v>2185</v>
      </c>
      <c r="F332" s="74">
        <v>300.45</v>
      </c>
      <c r="G332" s="74">
        <v>300.45</v>
      </c>
      <c r="H332" s="51">
        <v>0</v>
      </c>
      <c r="I332" s="91" t="s">
        <v>2290</v>
      </c>
      <c r="J332" s="29"/>
      <c r="K332" s="29"/>
      <c r="L332" s="29"/>
    </row>
    <row r="333" spans="1:12" ht="19.5" customHeight="1" x14ac:dyDescent="0.25">
      <c r="A333" s="68" t="s">
        <v>97</v>
      </c>
      <c r="B333" s="29" t="s">
        <v>98</v>
      </c>
      <c r="C333" s="21" t="s">
        <v>1915</v>
      </c>
      <c r="D333" s="21" t="s">
        <v>2277</v>
      </c>
      <c r="E333" s="36" t="s">
        <v>1902</v>
      </c>
      <c r="F333" s="74">
        <v>300.45</v>
      </c>
      <c r="G333" s="74">
        <v>300.45</v>
      </c>
      <c r="H333" s="51">
        <v>0</v>
      </c>
      <c r="I333" s="91" t="s">
        <v>2291</v>
      </c>
      <c r="J333" s="29"/>
      <c r="K333" s="29"/>
      <c r="L333" s="29"/>
    </row>
    <row r="334" spans="1:12" ht="19.5" customHeight="1" x14ac:dyDescent="0.25">
      <c r="A334" s="68" t="s">
        <v>97</v>
      </c>
      <c r="B334" s="29" t="s">
        <v>98</v>
      </c>
      <c r="C334" s="21" t="s">
        <v>1915</v>
      </c>
      <c r="D334" s="21" t="s">
        <v>2277</v>
      </c>
      <c r="E334" s="36" t="s">
        <v>2188</v>
      </c>
      <c r="F334" s="74">
        <v>366.05</v>
      </c>
      <c r="G334" s="74">
        <v>366.05</v>
      </c>
      <c r="H334" s="51">
        <v>0</v>
      </c>
      <c r="I334" s="91" t="s">
        <v>2292</v>
      </c>
      <c r="J334" s="29"/>
      <c r="K334" s="29"/>
      <c r="L334" s="29"/>
    </row>
    <row r="335" spans="1:12" ht="19.5" customHeight="1" x14ac:dyDescent="0.25">
      <c r="A335" s="68" t="s">
        <v>97</v>
      </c>
      <c r="B335" s="29" t="s">
        <v>98</v>
      </c>
      <c r="C335" s="21" t="s">
        <v>1915</v>
      </c>
      <c r="D335" s="21" t="s">
        <v>2277</v>
      </c>
      <c r="E335" s="36" t="s">
        <v>2190</v>
      </c>
      <c r="F335" s="74">
        <v>363.73</v>
      </c>
      <c r="G335" s="74">
        <v>363.73</v>
      </c>
      <c r="H335" s="51">
        <v>0</v>
      </c>
      <c r="I335" s="91" t="s">
        <v>2293</v>
      </c>
      <c r="J335" s="29"/>
      <c r="K335" s="29"/>
      <c r="L335" s="29"/>
    </row>
    <row r="336" spans="1:12" ht="19.5" customHeight="1" x14ac:dyDescent="0.25">
      <c r="A336" s="68" t="s">
        <v>97</v>
      </c>
      <c r="B336" s="29" t="s">
        <v>98</v>
      </c>
      <c r="C336" s="21" t="s">
        <v>1915</v>
      </c>
      <c r="D336" s="21" t="s">
        <v>2277</v>
      </c>
      <c r="E336" s="36" t="s">
        <v>2192</v>
      </c>
      <c r="F336" s="74">
        <v>138.69</v>
      </c>
      <c r="G336" s="74">
        <v>138.69</v>
      </c>
      <c r="H336" s="51">
        <v>0</v>
      </c>
      <c r="I336" s="91" t="s">
        <v>2294</v>
      </c>
      <c r="J336" s="29"/>
      <c r="K336" s="29"/>
      <c r="L336" s="29"/>
    </row>
    <row r="337" spans="1:12" ht="19.5" customHeight="1" x14ac:dyDescent="0.25">
      <c r="A337" s="68" t="s">
        <v>97</v>
      </c>
      <c r="B337" s="29" t="s">
        <v>98</v>
      </c>
      <c r="C337" s="21" t="s">
        <v>1915</v>
      </c>
      <c r="D337" s="21" t="s">
        <v>2277</v>
      </c>
      <c r="E337" s="36" t="s">
        <v>1906</v>
      </c>
      <c r="F337" s="74">
        <v>130.97999999999999</v>
      </c>
      <c r="G337" s="74">
        <v>130.97999999999999</v>
      </c>
      <c r="H337" s="51">
        <v>0</v>
      </c>
      <c r="I337" s="91" t="s">
        <v>2295</v>
      </c>
      <c r="J337" s="29"/>
      <c r="K337" s="29"/>
      <c r="L337" s="29"/>
    </row>
    <row r="338" spans="1:12" ht="19.5" customHeight="1" x14ac:dyDescent="0.25">
      <c r="A338" s="68" t="s">
        <v>97</v>
      </c>
      <c r="B338" s="29" t="s">
        <v>98</v>
      </c>
      <c r="C338" s="21" t="s">
        <v>1915</v>
      </c>
      <c r="D338" s="21" t="s">
        <v>2277</v>
      </c>
      <c r="E338" s="36" t="s">
        <v>2195</v>
      </c>
      <c r="F338" s="74">
        <v>83.82</v>
      </c>
      <c r="G338" s="74">
        <v>83.82</v>
      </c>
      <c r="H338" s="51">
        <v>0</v>
      </c>
      <c r="I338" s="91" t="s">
        <v>2296</v>
      </c>
      <c r="J338" s="29"/>
      <c r="K338" s="29"/>
      <c r="L338" s="29"/>
    </row>
    <row r="339" spans="1:12" ht="19.5" customHeight="1" x14ac:dyDescent="0.25">
      <c r="A339" s="68" t="s">
        <v>97</v>
      </c>
      <c r="B339" s="29" t="s">
        <v>98</v>
      </c>
      <c r="C339" s="21" t="s">
        <v>1917</v>
      </c>
      <c r="D339" s="21" t="s">
        <v>2297</v>
      </c>
      <c r="E339" s="36" t="s">
        <v>2298</v>
      </c>
      <c r="F339" s="74">
        <v>149.52000000000001</v>
      </c>
      <c r="G339" s="74">
        <v>149.52000000000001</v>
      </c>
      <c r="H339" s="51">
        <v>0</v>
      </c>
      <c r="I339" s="91" t="s">
        <v>2299</v>
      </c>
      <c r="J339" s="29"/>
      <c r="K339" s="29"/>
      <c r="L339" s="29"/>
    </row>
    <row r="340" spans="1:12" ht="19.5" customHeight="1" x14ac:dyDescent="0.25">
      <c r="A340" s="68" t="s">
        <v>97</v>
      </c>
      <c r="B340" s="29" t="s">
        <v>98</v>
      </c>
      <c r="C340" s="21" t="s">
        <v>1917</v>
      </c>
      <c r="D340" s="21" t="s">
        <v>2297</v>
      </c>
      <c r="E340" s="36" t="s">
        <v>2163</v>
      </c>
      <c r="F340" s="74">
        <v>181.96</v>
      </c>
      <c r="G340" s="74">
        <v>181.96</v>
      </c>
      <c r="H340" s="51">
        <v>0</v>
      </c>
      <c r="I340" s="91" t="s">
        <v>2300</v>
      </c>
      <c r="J340" s="29"/>
      <c r="K340" s="29"/>
      <c r="L340" s="29"/>
    </row>
    <row r="341" spans="1:12" ht="19.5" customHeight="1" x14ac:dyDescent="0.25">
      <c r="A341" s="68" t="s">
        <v>97</v>
      </c>
      <c r="B341" s="29" t="s">
        <v>98</v>
      </c>
      <c r="C341" s="21" t="s">
        <v>1917</v>
      </c>
      <c r="D341" s="21" t="s">
        <v>2297</v>
      </c>
      <c r="E341" s="36" t="s">
        <v>2165</v>
      </c>
      <c r="F341" s="74">
        <v>229.92</v>
      </c>
      <c r="G341" s="74">
        <v>229.92</v>
      </c>
      <c r="H341" s="51">
        <v>0</v>
      </c>
      <c r="I341" s="91" t="s">
        <v>2301</v>
      </c>
      <c r="J341" s="29"/>
      <c r="K341" s="29"/>
      <c r="L341" s="29"/>
    </row>
    <row r="342" spans="1:12" ht="19.5" customHeight="1" x14ac:dyDescent="0.25">
      <c r="A342" s="68" t="s">
        <v>97</v>
      </c>
      <c r="B342" s="29" t="s">
        <v>98</v>
      </c>
      <c r="C342" s="21" t="s">
        <v>1917</v>
      </c>
      <c r="D342" s="21" t="s">
        <v>2297</v>
      </c>
      <c r="E342" s="36" t="s">
        <v>2167</v>
      </c>
      <c r="F342" s="74">
        <v>303.27</v>
      </c>
      <c r="G342" s="74">
        <v>303.27</v>
      </c>
      <c r="H342" s="51">
        <v>0</v>
      </c>
      <c r="I342" s="91" t="s">
        <v>2302</v>
      </c>
      <c r="J342" s="29"/>
      <c r="K342" s="29"/>
      <c r="L342" s="29"/>
    </row>
    <row r="343" spans="1:12" ht="19.5" customHeight="1" x14ac:dyDescent="0.25">
      <c r="A343" s="68" t="s">
        <v>97</v>
      </c>
      <c r="B343" s="29" t="s">
        <v>98</v>
      </c>
      <c r="C343" s="21" t="s">
        <v>1917</v>
      </c>
      <c r="D343" s="21" t="s">
        <v>2297</v>
      </c>
      <c r="E343" s="36" t="s">
        <v>2169</v>
      </c>
      <c r="F343" s="74">
        <v>376.62</v>
      </c>
      <c r="G343" s="74">
        <v>376.62</v>
      </c>
      <c r="H343" s="51">
        <v>0</v>
      </c>
      <c r="I343" s="91" t="s">
        <v>2303</v>
      </c>
      <c r="J343" s="29"/>
      <c r="K343" s="29"/>
      <c r="L343" s="29"/>
    </row>
    <row r="344" spans="1:12" ht="19.5" customHeight="1" x14ac:dyDescent="0.25">
      <c r="A344" s="68" t="s">
        <v>97</v>
      </c>
      <c r="B344" s="29" t="s">
        <v>98</v>
      </c>
      <c r="C344" s="21" t="s">
        <v>1917</v>
      </c>
      <c r="D344" s="21" t="s">
        <v>2297</v>
      </c>
      <c r="E344" s="36" t="s">
        <v>2171</v>
      </c>
      <c r="F344" s="74">
        <v>128.36000000000001</v>
      </c>
      <c r="G344" s="74">
        <v>128.36000000000001</v>
      </c>
      <c r="H344" s="51">
        <v>0</v>
      </c>
      <c r="I344" s="91" t="s">
        <v>2304</v>
      </c>
      <c r="J344" s="29"/>
      <c r="K344" s="29"/>
      <c r="L344" s="29"/>
    </row>
    <row r="345" spans="1:12" ht="19.5" customHeight="1" x14ac:dyDescent="0.25">
      <c r="A345" s="68" t="s">
        <v>97</v>
      </c>
      <c r="B345" s="29" t="s">
        <v>98</v>
      </c>
      <c r="C345" s="21" t="s">
        <v>1917</v>
      </c>
      <c r="D345" s="21" t="s">
        <v>2297</v>
      </c>
      <c r="E345" s="36" t="s">
        <v>2173</v>
      </c>
      <c r="F345" s="74">
        <v>303.27</v>
      </c>
      <c r="G345" s="74">
        <v>303.27</v>
      </c>
      <c r="H345" s="51">
        <v>0</v>
      </c>
      <c r="I345" s="91" t="s">
        <v>2305</v>
      </c>
      <c r="J345" s="29"/>
      <c r="K345" s="29"/>
      <c r="L345" s="29"/>
    </row>
    <row r="346" spans="1:12" ht="19.5" customHeight="1" x14ac:dyDescent="0.25">
      <c r="A346" s="68" t="s">
        <v>97</v>
      </c>
      <c r="B346" s="29" t="s">
        <v>98</v>
      </c>
      <c r="C346" s="21" t="s">
        <v>1917</v>
      </c>
      <c r="D346" s="21" t="s">
        <v>2297</v>
      </c>
      <c r="E346" s="36" t="s">
        <v>2175</v>
      </c>
      <c r="F346" s="74">
        <v>254.61</v>
      </c>
      <c r="G346" s="74">
        <v>254.61</v>
      </c>
      <c r="H346" s="51">
        <v>0</v>
      </c>
      <c r="I346" s="91" t="s">
        <v>2306</v>
      </c>
      <c r="J346" s="29"/>
      <c r="K346" s="29"/>
      <c r="L346" s="29"/>
    </row>
    <row r="347" spans="1:12" ht="19.5" customHeight="1" x14ac:dyDescent="0.25">
      <c r="A347" s="68" t="s">
        <v>97</v>
      </c>
      <c r="B347" s="29" t="s">
        <v>98</v>
      </c>
      <c r="C347" s="21" t="s">
        <v>1917</v>
      </c>
      <c r="D347" s="21" t="s">
        <v>2297</v>
      </c>
      <c r="E347" s="36" t="s">
        <v>2177</v>
      </c>
      <c r="F347" s="74">
        <v>254.61</v>
      </c>
      <c r="G347" s="74">
        <v>254.61</v>
      </c>
      <c r="H347" s="51">
        <v>0</v>
      </c>
      <c r="I347" s="91" t="s">
        <v>2307</v>
      </c>
      <c r="J347" s="29"/>
      <c r="K347" s="29"/>
      <c r="L347" s="29"/>
    </row>
    <row r="348" spans="1:12" ht="19.5" customHeight="1" x14ac:dyDescent="0.25">
      <c r="A348" s="68" t="s">
        <v>97</v>
      </c>
      <c r="B348" s="29" t="s">
        <v>98</v>
      </c>
      <c r="C348" s="21" t="s">
        <v>1917</v>
      </c>
      <c r="D348" s="21" t="s">
        <v>2297</v>
      </c>
      <c r="E348" s="36" t="s">
        <v>2179</v>
      </c>
      <c r="F348" s="74">
        <v>254.61</v>
      </c>
      <c r="G348" s="74">
        <v>254.61</v>
      </c>
      <c r="H348" s="51">
        <v>0</v>
      </c>
      <c r="I348" s="91" t="s">
        <v>2308</v>
      </c>
      <c r="J348" s="29"/>
      <c r="K348" s="29"/>
      <c r="L348" s="29"/>
    </row>
    <row r="349" spans="1:12" ht="19.5" customHeight="1" x14ac:dyDescent="0.25">
      <c r="A349" s="68" t="s">
        <v>97</v>
      </c>
      <c r="B349" s="29" t="s">
        <v>98</v>
      </c>
      <c r="C349" s="21" t="s">
        <v>1917</v>
      </c>
      <c r="D349" s="21" t="s">
        <v>2297</v>
      </c>
      <c r="E349" s="36" t="s">
        <v>2181</v>
      </c>
      <c r="F349" s="74">
        <v>300.45</v>
      </c>
      <c r="G349" s="74">
        <v>300.45</v>
      </c>
      <c r="H349" s="51">
        <v>0</v>
      </c>
      <c r="I349" s="91" t="s">
        <v>2309</v>
      </c>
      <c r="J349" s="29"/>
      <c r="K349" s="29"/>
      <c r="L349" s="29"/>
    </row>
    <row r="350" spans="1:12" ht="19.5" customHeight="1" x14ac:dyDescent="0.25">
      <c r="A350" s="68" t="s">
        <v>97</v>
      </c>
      <c r="B350" s="29" t="s">
        <v>98</v>
      </c>
      <c r="C350" s="21" t="s">
        <v>1917</v>
      </c>
      <c r="D350" s="21" t="s">
        <v>2297</v>
      </c>
      <c r="E350" s="36" t="s">
        <v>2183</v>
      </c>
      <c r="F350" s="74">
        <v>300.45</v>
      </c>
      <c r="G350" s="74">
        <v>300.45</v>
      </c>
      <c r="H350" s="51">
        <v>0</v>
      </c>
      <c r="I350" s="91" t="s">
        <v>2310</v>
      </c>
      <c r="J350" s="29"/>
      <c r="K350" s="29"/>
      <c r="L350" s="29"/>
    </row>
    <row r="351" spans="1:12" ht="19.5" customHeight="1" x14ac:dyDescent="0.25">
      <c r="A351" s="68" t="s">
        <v>97</v>
      </c>
      <c r="B351" s="29" t="s">
        <v>98</v>
      </c>
      <c r="C351" s="21" t="s">
        <v>1917</v>
      </c>
      <c r="D351" s="21" t="s">
        <v>2297</v>
      </c>
      <c r="E351" s="36" t="s">
        <v>2185</v>
      </c>
      <c r="F351" s="74">
        <v>300.45</v>
      </c>
      <c r="G351" s="74">
        <v>300.45</v>
      </c>
      <c r="H351" s="51">
        <v>0</v>
      </c>
      <c r="I351" s="91" t="s">
        <v>2311</v>
      </c>
      <c r="J351" s="29"/>
      <c r="K351" s="29"/>
      <c r="L351" s="29"/>
    </row>
    <row r="352" spans="1:12" ht="19.5" customHeight="1" x14ac:dyDescent="0.25">
      <c r="A352" s="68" t="s">
        <v>97</v>
      </c>
      <c r="B352" s="29" t="s">
        <v>98</v>
      </c>
      <c r="C352" s="21" t="s">
        <v>1917</v>
      </c>
      <c r="D352" s="21" t="s">
        <v>2297</v>
      </c>
      <c r="E352" s="36" t="s">
        <v>1902</v>
      </c>
      <c r="F352" s="74">
        <v>300.45</v>
      </c>
      <c r="G352" s="74">
        <v>300.45</v>
      </c>
      <c r="H352" s="51">
        <v>0</v>
      </c>
      <c r="I352" s="91" t="s">
        <v>2312</v>
      </c>
      <c r="J352" s="29"/>
      <c r="K352" s="29"/>
      <c r="L352" s="29"/>
    </row>
    <row r="353" spans="1:12" ht="19.5" customHeight="1" x14ac:dyDescent="0.25">
      <c r="A353" s="68" t="s">
        <v>97</v>
      </c>
      <c r="B353" s="29" t="s">
        <v>98</v>
      </c>
      <c r="C353" s="21" t="s">
        <v>1917</v>
      </c>
      <c r="D353" s="21" t="s">
        <v>2297</v>
      </c>
      <c r="E353" s="36" t="s">
        <v>2188</v>
      </c>
      <c r="F353" s="74">
        <v>366.05</v>
      </c>
      <c r="G353" s="74">
        <v>366.05</v>
      </c>
      <c r="H353" s="51">
        <v>0</v>
      </c>
      <c r="I353" s="91" t="s">
        <v>2313</v>
      </c>
      <c r="J353" s="29"/>
      <c r="K353" s="29"/>
      <c r="L353" s="29"/>
    </row>
    <row r="354" spans="1:12" ht="19.5" customHeight="1" x14ac:dyDescent="0.25">
      <c r="A354" s="68" t="s">
        <v>97</v>
      </c>
      <c r="B354" s="29" t="s">
        <v>98</v>
      </c>
      <c r="C354" s="21" t="s">
        <v>1917</v>
      </c>
      <c r="D354" s="21" t="s">
        <v>2297</v>
      </c>
      <c r="E354" s="36" t="s">
        <v>2314</v>
      </c>
      <c r="F354" s="74">
        <v>363.73</v>
      </c>
      <c r="G354" s="74">
        <v>363.73</v>
      </c>
      <c r="H354" s="51">
        <v>0</v>
      </c>
      <c r="I354" s="91" t="s">
        <v>2315</v>
      </c>
      <c r="J354" s="29"/>
      <c r="K354" s="29"/>
      <c r="L354" s="29"/>
    </row>
    <row r="355" spans="1:12" ht="19.5" customHeight="1" x14ac:dyDescent="0.25">
      <c r="A355" s="68" t="s">
        <v>97</v>
      </c>
      <c r="B355" s="29" t="s">
        <v>98</v>
      </c>
      <c r="C355" s="21" t="s">
        <v>1917</v>
      </c>
      <c r="D355" s="21" t="s">
        <v>2297</v>
      </c>
      <c r="E355" s="36" t="s">
        <v>2192</v>
      </c>
      <c r="F355" s="74">
        <v>138.69</v>
      </c>
      <c r="G355" s="74">
        <v>138.69</v>
      </c>
      <c r="H355" s="51">
        <v>0</v>
      </c>
      <c r="I355" s="91" t="s">
        <v>2316</v>
      </c>
      <c r="J355" s="29"/>
      <c r="K355" s="29"/>
      <c r="L355" s="29"/>
    </row>
    <row r="356" spans="1:12" ht="19.5" customHeight="1" x14ac:dyDescent="0.25">
      <c r="A356" s="68" t="s">
        <v>97</v>
      </c>
      <c r="B356" s="29" t="s">
        <v>98</v>
      </c>
      <c r="C356" s="21" t="s">
        <v>1917</v>
      </c>
      <c r="D356" s="21" t="s">
        <v>2297</v>
      </c>
      <c r="E356" s="36" t="s">
        <v>1906</v>
      </c>
      <c r="F356" s="74">
        <v>130.97999999999999</v>
      </c>
      <c r="G356" s="74">
        <v>130.97999999999999</v>
      </c>
      <c r="H356" s="51">
        <v>0</v>
      </c>
      <c r="I356" s="91" t="s">
        <v>2317</v>
      </c>
      <c r="J356" s="29"/>
      <c r="K356" s="29"/>
      <c r="L356" s="29"/>
    </row>
    <row r="357" spans="1:12" ht="19.5" customHeight="1" x14ac:dyDescent="0.25">
      <c r="A357" s="68" t="s">
        <v>97</v>
      </c>
      <c r="B357" s="29" t="s">
        <v>98</v>
      </c>
      <c r="C357" s="21" t="s">
        <v>1917</v>
      </c>
      <c r="D357" s="21" t="s">
        <v>2297</v>
      </c>
      <c r="E357" s="36" t="s">
        <v>2195</v>
      </c>
      <c r="F357" s="74">
        <v>83.82</v>
      </c>
      <c r="G357" s="74">
        <v>83.82</v>
      </c>
      <c r="H357" s="51">
        <v>0</v>
      </c>
      <c r="I357" s="91" t="s">
        <v>2318</v>
      </c>
      <c r="J357" s="29"/>
      <c r="K357" s="29"/>
      <c r="L357" s="29"/>
    </row>
    <row r="358" spans="1:12" ht="19.5" customHeight="1" x14ac:dyDescent="0.25">
      <c r="A358" s="201" t="s">
        <v>85</v>
      </c>
      <c r="B358" s="202" t="s">
        <v>86</v>
      </c>
      <c r="C358" s="203" t="s">
        <v>4451</v>
      </c>
      <c r="D358" s="202" t="s">
        <v>4452</v>
      </c>
      <c r="E358" s="204" t="s">
        <v>227</v>
      </c>
      <c r="F358" s="205">
        <v>1027.8900000000001</v>
      </c>
      <c r="G358" s="205">
        <v>1027.8900000000001</v>
      </c>
      <c r="H358" s="206">
        <v>0</v>
      </c>
      <c r="I358" s="207"/>
      <c r="J358" s="77"/>
      <c r="K358" s="77"/>
      <c r="L358" s="77"/>
    </row>
    <row r="359" spans="1:12" ht="19.5" customHeight="1" x14ac:dyDescent="0.25">
      <c r="A359" s="201" t="s">
        <v>85</v>
      </c>
      <c r="B359" s="202" t="s">
        <v>86</v>
      </c>
      <c r="C359" s="203" t="s">
        <v>4453</v>
      </c>
      <c r="D359" s="202" t="s">
        <v>4454</v>
      </c>
      <c r="E359" s="204" t="s">
        <v>227</v>
      </c>
      <c r="F359" s="205">
        <v>1871.13</v>
      </c>
      <c r="G359" s="205">
        <v>1871.13</v>
      </c>
      <c r="H359" s="206">
        <v>0</v>
      </c>
      <c r="I359" s="207"/>
      <c r="J359" s="77"/>
      <c r="K359" s="77"/>
      <c r="L359" s="77"/>
    </row>
    <row r="360" spans="1:12" ht="19.5" customHeight="1" x14ac:dyDescent="0.25">
      <c r="A360" s="201" t="s">
        <v>85</v>
      </c>
      <c r="B360" s="202" t="s">
        <v>86</v>
      </c>
      <c r="C360" s="203" t="s">
        <v>4455</v>
      </c>
      <c r="D360" s="202" t="s">
        <v>4456</v>
      </c>
      <c r="E360" s="204" t="s">
        <v>227</v>
      </c>
      <c r="F360" s="205">
        <v>2177.23</v>
      </c>
      <c r="G360" s="205">
        <v>2177.23</v>
      </c>
      <c r="H360" s="206">
        <v>0</v>
      </c>
      <c r="I360" s="207"/>
      <c r="J360" s="77"/>
      <c r="K360" s="77"/>
      <c r="L360" s="77"/>
    </row>
    <row r="361" spans="1:12" ht="19.5" customHeight="1" x14ac:dyDescent="0.25">
      <c r="A361" s="201" t="s">
        <v>85</v>
      </c>
      <c r="B361" s="202" t="s">
        <v>86</v>
      </c>
      <c r="C361" s="203" t="s">
        <v>4457</v>
      </c>
      <c r="D361" s="202" t="s">
        <v>4458</v>
      </c>
      <c r="E361" s="204" t="s">
        <v>227</v>
      </c>
      <c r="F361" s="205">
        <v>3944.69</v>
      </c>
      <c r="G361" s="205">
        <v>3944.69</v>
      </c>
      <c r="H361" s="206">
        <v>0</v>
      </c>
      <c r="I361" s="207"/>
      <c r="J361" s="77"/>
      <c r="K361" s="77"/>
      <c r="L361" s="77"/>
    </row>
  </sheetData>
  <autoFilter ref="A1:U224" xr:uid="{00000000-0009-0000-0000-000007000000}"/>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M26"/>
  <sheetViews>
    <sheetView workbookViewId="0">
      <selection activeCell="C5" sqref="C5"/>
    </sheetView>
  </sheetViews>
  <sheetFormatPr defaultColWidth="12.54296875" defaultRowHeight="15" customHeight="1" x14ac:dyDescent="0.25"/>
  <cols>
    <col min="1" max="1" width="16.453125" customWidth="1"/>
    <col min="2" max="2" width="37.453125" customWidth="1"/>
    <col min="3" max="3" width="26.7265625" customWidth="1"/>
    <col min="4" max="4" width="73.81640625" customWidth="1"/>
    <col min="5" max="5" width="18.453125" customWidth="1"/>
    <col min="6" max="6" width="34.453125" customWidth="1"/>
    <col min="7" max="7" width="21.453125" customWidth="1"/>
    <col min="8" max="8" width="163.453125" customWidth="1"/>
    <col min="9" max="9" width="16.1796875" customWidth="1"/>
    <col min="10" max="10" width="30.26953125" customWidth="1"/>
    <col min="11" max="11" width="21.453125" customWidth="1"/>
    <col min="12" max="12" width="24.453125" customWidth="1"/>
    <col min="13" max="13" width="39.453125" customWidth="1"/>
    <col min="14" max="27" width="12.453125" customWidth="1"/>
  </cols>
  <sheetData>
    <row r="1" spans="1:13" ht="15.75" customHeight="1" x14ac:dyDescent="0.25">
      <c r="A1" s="62" t="s">
        <v>28</v>
      </c>
      <c r="B1" s="62" t="s">
        <v>29</v>
      </c>
      <c r="C1" s="62" t="s">
        <v>197</v>
      </c>
      <c r="D1" s="39" t="s">
        <v>198</v>
      </c>
      <c r="E1" s="62" t="s">
        <v>199</v>
      </c>
      <c r="F1" s="62" t="s">
        <v>200</v>
      </c>
      <c r="G1" s="62" t="s">
        <v>201</v>
      </c>
      <c r="H1" s="93" t="s">
        <v>202</v>
      </c>
      <c r="I1" s="63" t="s">
        <v>203</v>
      </c>
      <c r="J1" s="40" t="s">
        <v>204</v>
      </c>
      <c r="K1" s="62" t="s">
        <v>205</v>
      </c>
      <c r="L1" s="62" t="s">
        <v>206</v>
      </c>
      <c r="M1" s="62" t="s">
        <v>207</v>
      </c>
    </row>
    <row r="2" spans="1:13" ht="15.75" customHeight="1" x14ac:dyDescent="0.25">
      <c r="A2" s="68" t="s">
        <v>179</v>
      </c>
      <c r="B2" s="29" t="s">
        <v>180</v>
      </c>
      <c r="C2" s="136" t="s">
        <v>1887</v>
      </c>
      <c r="D2" s="21" t="s">
        <v>2320</v>
      </c>
      <c r="E2" s="36" t="s">
        <v>2321</v>
      </c>
      <c r="F2" s="36" t="s">
        <v>2321</v>
      </c>
      <c r="G2" s="36" t="s">
        <v>2321</v>
      </c>
      <c r="H2" s="43" t="s">
        <v>2322</v>
      </c>
      <c r="I2" s="21" t="s">
        <v>213</v>
      </c>
      <c r="J2" s="41">
        <v>14737.03</v>
      </c>
      <c r="K2" s="41">
        <f t="shared" ref="K2:K5" si="0">J2-(J2*L2)</f>
        <v>14000.1785</v>
      </c>
      <c r="L2" s="42">
        <v>0.05</v>
      </c>
      <c r="M2" s="43" t="s">
        <v>227</v>
      </c>
    </row>
    <row r="3" spans="1:13" ht="15.75" customHeight="1" x14ac:dyDescent="0.25">
      <c r="A3" s="68" t="s">
        <v>179</v>
      </c>
      <c r="B3" s="29" t="s">
        <v>180</v>
      </c>
      <c r="C3" s="136" t="s">
        <v>1887</v>
      </c>
      <c r="D3" s="21" t="s">
        <v>2323</v>
      </c>
      <c r="E3" s="57" t="s">
        <v>2324</v>
      </c>
      <c r="F3" s="57" t="s">
        <v>2324</v>
      </c>
      <c r="G3" s="57" t="s">
        <v>2324</v>
      </c>
      <c r="H3" s="43" t="s">
        <v>2325</v>
      </c>
      <c r="I3" s="21" t="s">
        <v>213</v>
      </c>
      <c r="J3" s="41">
        <v>2185.4911838790899</v>
      </c>
      <c r="K3" s="41">
        <f t="shared" si="0"/>
        <v>2076.2166246851352</v>
      </c>
      <c r="L3" s="42">
        <v>0.05</v>
      </c>
      <c r="M3" s="43" t="s">
        <v>227</v>
      </c>
    </row>
    <row r="4" spans="1:13" ht="15.75" customHeight="1" x14ac:dyDescent="0.25">
      <c r="A4" s="68" t="s">
        <v>179</v>
      </c>
      <c r="B4" s="29" t="s">
        <v>180</v>
      </c>
      <c r="C4" s="136" t="s">
        <v>1887</v>
      </c>
      <c r="D4" s="21" t="s">
        <v>2326</v>
      </c>
      <c r="E4" s="57" t="s">
        <v>2327</v>
      </c>
      <c r="F4" s="57" t="s">
        <v>2327</v>
      </c>
      <c r="G4" s="43" t="s">
        <v>2327</v>
      </c>
      <c r="H4" s="43" t="s">
        <v>2328</v>
      </c>
      <c r="I4" s="21" t="s">
        <v>213</v>
      </c>
      <c r="J4" s="41">
        <v>1283.2241813602</v>
      </c>
      <c r="K4" s="41">
        <f t="shared" si="0"/>
        <v>1219.0629722921899</v>
      </c>
      <c r="L4" s="42">
        <v>0.05</v>
      </c>
      <c r="M4" s="43" t="s">
        <v>227</v>
      </c>
    </row>
    <row r="5" spans="1:13" ht="15.75" customHeight="1" x14ac:dyDescent="0.25">
      <c r="A5" s="68" t="s">
        <v>179</v>
      </c>
      <c r="B5" s="29" t="s">
        <v>180</v>
      </c>
      <c r="C5" s="136" t="s">
        <v>1887</v>
      </c>
      <c r="D5" s="21" t="s">
        <v>2329</v>
      </c>
      <c r="E5" s="57" t="s">
        <v>2330</v>
      </c>
      <c r="F5" s="57" t="s">
        <v>2330</v>
      </c>
      <c r="G5" s="43" t="s">
        <v>2330</v>
      </c>
      <c r="H5" s="43" t="s">
        <v>2328</v>
      </c>
      <c r="I5" s="21" t="s">
        <v>213</v>
      </c>
      <c r="J5" s="41">
        <v>982.46851385390403</v>
      </c>
      <c r="K5" s="41">
        <f t="shared" si="0"/>
        <v>933.34508816120888</v>
      </c>
      <c r="L5" s="42">
        <v>0.05</v>
      </c>
      <c r="M5" s="43" t="s">
        <v>227</v>
      </c>
    </row>
    <row r="6" spans="1:13" ht="15.75" customHeight="1" x14ac:dyDescent="0.25">
      <c r="A6" s="94" t="s">
        <v>51</v>
      </c>
      <c r="B6" s="95" t="s">
        <v>52</v>
      </c>
      <c r="C6" s="95" t="s">
        <v>280</v>
      </c>
      <c r="D6" s="21" t="s">
        <v>2331</v>
      </c>
      <c r="E6" s="95" t="s">
        <v>2332</v>
      </c>
      <c r="F6" s="95" t="s">
        <v>227</v>
      </c>
      <c r="G6" s="95" t="s">
        <v>2333</v>
      </c>
      <c r="H6" s="30" t="s">
        <v>2334</v>
      </c>
      <c r="I6" s="95" t="s">
        <v>213</v>
      </c>
      <c r="J6" s="96">
        <v>62.22</v>
      </c>
      <c r="K6" s="96">
        <v>59.905416000000002</v>
      </c>
      <c r="L6" s="97">
        <v>3.7199999999999997E-2</v>
      </c>
      <c r="M6" s="95" t="s">
        <v>227</v>
      </c>
    </row>
    <row r="7" spans="1:13" ht="15.75" customHeight="1" x14ac:dyDescent="0.25">
      <c r="A7" s="29" t="s">
        <v>51</v>
      </c>
      <c r="B7" s="29" t="s">
        <v>52</v>
      </c>
      <c r="C7" s="29" t="s">
        <v>280</v>
      </c>
      <c r="D7" s="21" t="s">
        <v>2335</v>
      </c>
      <c r="E7" s="29" t="s">
        <v>2336</v>
      </c>
      <c r="F7" s="29" t="s">
        <v>227</v>
      </c>
      <c r="G7" s="29" t="s">
        <v>2337</v>
      </c>
      <c r="H7" s="29" t="s">
        <v>2338</v>
      </c>
      <c r="I7" s="69" t="s">
        <v>213</v>
      </c>
      <c r="J7" s="69">
        <v>12222.36</v>
      </c>
      <c r="K7" s="50">
        <f t="shared" ref="K7:K26" si="1">J7*(1-L7)</f>
        <v>11767.688208</v>
      </c>
      <c r="L7" s="75">
        <v>3.7199999999999997E-2</v>
      </c>
      <c r="M7" s="29" t="s">
        <v>227</v>
      </c>
    </row>
    <row r="8" spans="1:13" ht="15.75" customHeight="1" x14ac:dyDescent="0.25">
      <c r="A8" s="29" t="s">
        <v>51</v>
      </c>
      <c r="B8" s="29" t="s">
        <v>52</v>
      </c>
      <c r="C8" s="29" t="s">
        <v>280</v>
      </c>
      <c r="D8" s="21" t="s">
        <v>2339</v>
      </c>
      <c r="E8" s="29" t="s">
        <v>2340</v>
      </c>
      <c r="F8" s="29" t="s">
        <v>227</v>
      </c>
      <c r="G8" s="29" t="s">
        <v>2341</v>
      </c>
      <c r="H8" s="29" t="s">
        <v>2342</v>
      </c>
      <c r="I8" s="69" t="s">
        <v>213</v>
      </c>
      <c r="J8" s="69">
        <v>12222.36</v>
      </c>
      <c r="K8" s="50">
        <f t="shared" si="1"/>
        <v>11767.688208</v>
      </c>
      <c r="L8" s="75">
        <v>3.7199999999999997E-2</v>
      </c>
      <c r="M8" s="29" t="s">
        <v>227</v>
      </c>
    </row>
    <row r="9" spans="1:13" ht="15.75" customHeight="1" x14ac:dyDescent="0.25">
      <c r="A9" s="29" t="s">
        <v>51</v>
      </c>
      <c r="B9" s="29" t="s">
        <v>52</v>
      </c>
      <c r="C9" s="29" t="s">
        <v>280</v>
      </c>
      <c r="D9" s="21" t="s">
        <v>2343</v>
      </c>
      <c r="E9" s="29" t="s">
        <v>2344</v>
      </c>
      <c r="F9" s="29" t="s">
        <v>227</v>
      </c>
      <c r="G9" s="29" t="s">
        <v>2345</v>
      </c>
      <c r="H9" s="29" t="s">
        <v>2346</v>
      </c>
      <c r="I9" s="69" t="s">
        <v>213</v>
      </c>
      <c r="J9" s="69">
        <v>13445.08</v>
      </c>
      <c r="K9" s="50">
        <f t="shared" si="1"/>
        <v>12944.923024</v>
      </c>
      <c r="L9" s="75">
        <v>3.7199999999999997E-2</v>
      </c>
      <c r="M9" s="29" t="s">
        <v>227</v>
      </c>
    </row>
    <row r="10" spans="1:13" ht="15.75" customHeight="1" x14ac:dyDescent="0.25">
      <c r="A10" s="29" t="s">
        <v>51</v>
      </c>
      <c r="B10" s="29" t="s">
        <v>52</v>
      </c>
      <c r="C10" s="29" t="s">
        <v>280</v>
      </c>
      <c r="D10" s="21" t="s">
        <v>2347</v>
      </c>
      <c r="E10" s="29" t="s">
        <v>2348</v>
      </c>
      <c r="F10" s="29" t="s">
        <v>227</v>
      </c>
      <c r="G10" s="29" t="s">
        <v>2345</v>
      </c>
      <c r="H10" s="29" t="s">
        <v>2349</v>
      </c>
      <c r="I10" s="69" t="s">
        <v>213</v>
      </c>
      <c r="J10" s="69">
        <v>15765.83</v>
      </c>
      <c r="K10" s="50">
        <f t="shared" si="1"/>
        <v>15179.341124</v>
      </c>
      <c r="L10" s="75">
        <v>3.7199999999999997E-2</v>
      </c>
      <c r="M10" s="29" t="s">
        <v>227</v>
      </c>
    </row>
    <row r="11" spans="1:13" ht="15.75" customHeight="1" x14ac:dyDescent="0.25">
      <c r="A11" s="29" t="s">
        <v>51</v>
      </c>
      <c r="B11" s="29" t="s">
        <v>52</v>
      </c>
      <c r="C11" s="29" t="s">
        <v>280</v>
      </c>
      <c r="D11" s="21" t="s">
        <v>2350</v>
      </c>
      <c r="E11" s="29" t="s">
        <v>1556</v>
      </c>
      <c r="F11" s="29" t="s">
        <v>227</v>
      </c>
      <c r="G11" s="29" t="s">
        <v>1560</v>
      </c>
      <c r="H11" s="29" t="s">
        <v>1558</v>
      </c>
      <c r="I11" s="69" t="s">
        <v>213</v>
      </c>
      <c r="J11" s="69">
        <v>27868.32</v>
      </c>
      <c r="K11" s="50">
        <f t="shared" si="1"/>
        <v>26831.618495999999</v>
      </c>
      <c r="L11" s="75">
        <v>3.7199999999999997E-2</v>
      </c>
      <c r="M11" s="29" t="s">
        <v>227</v>
      </c>
    </row>
    <row r="12" spans="1:13" ht="15.75" customHeight="1" x14ac:dyDescent="0.25">
      <c r="A12" s="29" t="s">
        <v>51</v>
      </c>
      <c r="B12" s="29" t="s">
        <v>52</v>
      </c>
      <c r="C12" s="29" t="s">
        <v>280</v>
      </c>
      <c r="D12" s="21" t="s">
        <v>2351</v>
      </c>
      <c r="E12" s="29" t="s">
        <v>1582</v>
      </c>
      <c r="F12" s="29" t="s">
        <v>227</v>
      </c>
      <c r="G12" s="29" t="s">
        <v>2345</v>
      </c>
      <c r="H12" s="29" t="s">
        <v>2352</v>
      </c>
      <c r="I12" s="69" t="s">
        <v>213</v>
      </c>
      <c r="J12" s="69">
        <v>12222.36</v>
      </c>
      <c r="K12" s="50">
        <f t="shared" si="1"/>
        <v>11767.688208</v>
      </c>
      <c r="L12" s="75">
        <v>3.7199999999999997E-2</v>
      </c>
      <c r="M12" s="29" t="s">
        <v>227</v>
      </c>
    </row>
    <row r="13" spans="1:13" ht="15.75" customHeight="1" x14ac:dyDescent="0.25">
      <c r="A13" s="29" t="s">
        <v>51</v>
      </c>
      <c r="B13" s="29" t="s">
        <v>52</v>
      </c>
      <c r="C13" s="29" t="s">
        <v>280</v>
      </c>
      <c r="D13" s="21" t="s">
        <v>2353</v>
      </c>
      <c r="E13" s="29" t="s">
        <v>2354</v>
      </c>
      <c r="F13" s="29" t="s">
        <v>227</v>
      </c>
      <c r="G13" s="29" t="s">
        <v>2355</v>
      </c>
      <c r="H13" s="29" t="s">
        <v>2356</v>
      </c>
      <c r="I13" s="69" t="s">
        <v>213</v>
      </c>
      <c r="J13" s="69">
        <v>24933.8</v>
      </c>
      <c r="K13" s="50">
        <f t="shared" si="1"/>
        <v>24006.262640000001</v>
      </c>
      <c r="L13" s="75">
        <v>3.7199999999999997E-2</v>
      </c>
      <c r="M13" s="29" t="s">
        <v>227</v>
      </c>
    </row>
    <row r="14" spans="1:13" ht="15.75" customHeight="1" x14ac:dyDescent="0.25">
      <c r="A14" s="29" t="s">
        <v>51</v>
      </c>
      <c r="B14" s="29" t="s">
        <v>52</v>
      </c>
      <c r="C14" s="29" t="s">
        <v>280</v>
      </c>
      <c r="D14" s="21" t="s">
        <v>2357</v>
      </c>
      <c r="E14" s="29" t="s">
        <v>2358</v>
      </c>
      <c r="F14" s="29" t="s">
        <v>227</v>
      </c>
      <c r="G14" s="29" t="s">
        <v>2359</v>
      </c>
      <c r="H14" s="29" t="s">
        <v>2360</v>
      </c>
      <c r="I14" s="69" t="s">
        <v>213</v>
      </c>
      <c r="J14" s="69">
        <v>24933.8</v>
      </c>
      <c r="K14" s="50">
        <f t="shared" si="1"/>
        <v>24006.262640000001</v>
      </c>
      <c r="L14" s="75">
        <v>3.7199999999999997E-2</v>
      </c>
      <c r="M14" s="29" t="s">
        <v>227</v>
      </c>
    </row>
    <row r="15" spans="1:13" ht="15.75" customHeight="1" x14ac:dyDescent="0.25">
      <c r="A15" s="29" t="s">
        <v>51</v>
      </c>
      <c r="B15" s="29" t="s">
        <v>52</v>
      </c>
      <c r="C15" s="29" t="s">
        <v>280</v>
      </c>
      <c r="D15" s="21" t="s">
        <v>2361</v>
      </c>
      <c r="E15" s="29" t="s">
        <v>2362</v>
      </c>
      <c r="F15" s="29" t="s">
        <v>227</v>
      </c>
      <c r="G15" s="29" t="s">
        <v>2355</v>
      </c>
      <c r="H15" s="29" t="s">
        <v>2363</v>
      </c>
      <c r="I15" s="69" t="s">
        <v>213</v>
      </c>
      <c r="J15" s="69">
        <v>24933.8</v>
      </c>
      <c r="K15" s="50">
        <f t="shared" si="1"/>
        <v>24006.262640000001</v>
      </c>
      <c r="L15" s="75">
        <v>3.7199999999999997E-2</v>
      </c>
      <c r="M15" s="29" t="s">
        <v>227</v>
      </c>
    </row>
    <row r="16" spans="1:13" ht="15.75" customHeight="1" x14ac:dyDescent="0.25">
      <c r="A16" s="29" t="s">
        <v>51</v>
      </c>
      <c r="B16" s="29" t="s">
        <v>52</v>
      </c>
      <c r="C16" s="29" t="s">
        <v>280</v>
      </c>
      <c r="D16" s="21" t="s">
        <v>2364</v>
      </c>
      <c r="E16" s="29" t="s">
        <v>2365</v>
      </c>
      <c r="F16" s="29" t="s">
        <v>227</v>
      </c>
      <c r="G16" s="29" t="s">
        <v>2355</v>
      </c>
      <c r="H16" s="29" t="s">
        <v>2366</v>
      </c>
      <c r="I16" s="69" t="s">
        <v>213</v>
      </c>
      <c r="J16" s="69">
        <v>24933.8</v>
      </c>
      <c r="K16" s="50">
        <f t="shared" si="1"/>
        <v>24006.262640000001</v>
      </c>
      <c r="L16" s="75">
        <v>3.7199999999999997E-2</v>
      </c>
      <c r="M16" s="29" t="s">
        <v>227</v>
      </c>
    </row>
    <row r="17" spans="1:13" ht="15.75" customHeight="1" x14ac:dyDescent="0.25">
      <c r="A17" s="29" t="s">
        <v>51</v>
      </c>
      <c r="B17" s="29" t="s">
        <v>52</v>
      </c>
      <c r="C17" s="29" t="s">
        <v>280</v>
      </c>
      <c r="D17" s="21" t="s">
        <v>2367</v>
      </c>
      <c r="E17" s="29" t="s">
        <v>2368</v>
      </c>
      <c r="F17" s="29" t="s">
        <v>227</v>
      </c>
      <c r="G17" s="29" t="s">
        <v>2355</v>
      </c>
      <c r="H17" s="29" t="s">
        <v>2369</v>
      </c>
      <c r="I17" s="69" t="s">
        <v>213</v>
      </c>
      <c r="J17" s="69">
        <v>25422.89</v>
      </c>
      <c r="K17" s="50">
        <f t="shared" si="1"/>
        <v>24477.158491999999</v>
      </c>
      <c r="L17" s="75">
        <v>3.7199999999999997E-2</v>
      </c>
      <c r="M17" s="29" t="s">
        <v>227</v>
      </c>
    </row>
    <row r="18" spans="1:13" ht="15.75" customHeight="1" x14ac:dyDescent="0.25">
      <c r="A18" s="29" t="s">
        <v>51</v>
      </c>
      <c r="B18" s="29" t="s">
        <v>52</v>
      </c>
      <c r="C18" s="29" t="s">
        <v>280</v>
      </c>
      <c r="D18" s="21" t="s">
        <v>2370</v>
      </c>
      <c r="E18" s="29" t="s">
        <v>2371</v>
      </c>
      <c r="F18" s="29" t="s">
        <v>227</v>
      </c>
      <c r="G18" s="29" t="s">
        <v>2355</v>
      </c>
      <c r="H18" s="29" t="s">
        <v>2372</v>
      </c>
      <c r="I18" s="69" t="s">
        <v>213</v>
      </c>
      <c r="J18" s="69">
        <v>26765.48</v>
      </c>
      <c r="K18" s="50">
        <f t="shared" si="1"/>
        <v>25769.804143999998</v>
      </c>
      <c r="L18" s="75">
        <v>3.7199999999999997E-2</v>
      </c>
      <c r="M18" s="29" t="s">
        <v>227</v>
      </c>
    </row>
    <row r="19" spans="1:13" ht="15.75" customHeight="1" x14ac:dyDescent="0.25">
      <c r="A19" s="29" t="s">
        <v>51</v>
      </c>
      <c r="B19" s="29" t="s">
        <v>52</v>
      </c>
      <c r="C19" s="29" t="s">
        <v>280</v>
      </c>
      <c r="D19" s="21" t="s">
        <v>2373</v>
      </c>
      <c r="E19" s="29" t="s">
        <v>2374</v>
      </c>
      <c r="F19" s="29" t="s">
        <v>227</v>
      </c>
      <c r="G19" s="29" t="s">
        <v>1560</v>
      </c>
      <c r="H19" s="29" t="s">
        <v>2375</v>
      </c>
      <c r="I19" s="69" t="s">
        <v>213</v>
      </c>
      <c r="J19" s="69">
        <v>27868.32</v>
      </c>
      <c r="K19" s="50">
        <f t="shared" si="1"/>
        <v>26831.618495999999</v>
      </c>
      <c r="L19" s="75">
        <v>3.7199999999999997E-2</v>
      </c>
      <c r="M19" s="29" t="s">
        <v>227</v>
      </c>
    </row>
    <row r="20" spans="1:13" ht="15.75" customHeight="1" x14ac:dyDescent="0.25">
      <c r="A20" s="29" t="s">
        <v>51</v>
      </c>
      <c r="B20" s="29" t="s">
        <v>52</v>
      </c>
      <c r="C20" s="29" t="s">
        <v>280</v>
      </c>
      <c r="D20" s="21" t="s">
        <v>2376</v>
      </c>
      <c r="E20" s="29" t="s">
        <v>2377</v>
      </c>
      <c r="F20" s="29" t="s">
        <v>227</v>
      </c>
      <c r="G20" s="29" t="s">
        <v>1560</v>
      </c>
      <c r="H20" s="29" t="s">
        <v>2378</v>
      </c>
      <c r="I20" s="69" t="s">
        <v>213</v>
      </c>
      <c r="J20" s="69">
        <v>27868.32</v>
      </c>
      <c r="K20" s="50">
        <f t="shared" si="1"/>
        <v>26831.618495999999</v>
      </c>
      <c r="L20" s="75">
        <v>3.7199999999999997E-2</v>
      </c>
      <c r="M20" s="29" t="s">
        <v>227</v>
      </c>
    </row>
    <row r="21" spans="1:13" ht="15.75" customHeight="1" x14ac:dyDescent="0.25">
      <c r="A21" s="29" t="s">
        <v>51</v>
      </c>
      <c r="B21" s="29" t="s">
        <v>52</v>
      </c>
      <c r="C21" s="29" t="s">
        <v>280</v>
      </c>
      <c r="D21" s="21" t="s">
        <v>2379</v>
      </c>
      <c r="E21" s="29" t="s">
        <v>2380</v>
      </c>
      <c r="F21" s="29" t="s">
        <v>227</v>
      </c>
      <c r="G21" s="29" t="s">
        <v>1560</v>
      </c>
      <c r="H21" s="29" t="s">
        <v>2381</v>
      </c>
      <c r="I21" s="69" t="s">
        <v>213</v>
      </c>
      <c r="J21" s="69">
        <v>27868.32</v>
      </c>
      <c r="K21" s="50">
        <f t="shared" si="1"/>
        <v>26831.618495999999</v>
      </c>
      <c r="L21" s="75">
        <v>3.7199999999999997E-2</v>
      </c>
      <c r="M21" s="29" t="s">
        <v>227</v>
      </c>
    </row>
    <row r="22" spans="1:13" ht="15.75" customHeight="1" x14ac:dyDescent="0.25">
      <c r="A22" s="29" t="s">
        <v>51</v>
      </c>
      <c r="B22" s="29" t="s">
        <v>52</v>
      </c>
      <c r="C22" s="29" t="s">
        <v>280</v>
      </c>
      <c r="D22" s="21" t="s">
        <v>2382</v>
      </c>
      <c r="E22" s="29" t="s">
        <v>2383</v>
      </c>
      <c r="F22" s="29" t="s">
        <v>227</v>
      </c>
      <c r="G22" s="29" t="s">
        <v>1560</v>
      </c>
      <c r="H22" s="29" t="s">
        <v>2384</v>
      </c>
      <c r="I22" s="69" t="s">
        <v>213</v>
      </c>
      <c r="J22" s="69">
        <v>27868.32</v>
      </c>
      <c r="K22" s="50">
        <f t="shared" si="1"/>
        <v>26831.618495999999</v>
      </c>
      <c r="L22" s="75">
        <v>3.7199999999999997E-2</v>
      </c>
      <c r="M22" s="29" t="s">
        <v>227</v>
      </c>
    </row>
    <row r="23" spans="1:13" ht="15.75" customHeight="1" x14ac:dyDescent="0.25">
      <c r="A23" s="29" t="s">
        <v>51</v>
      </c>
      <c r="B23" s="29" t="s">
        <v>52</v>
      </c>
      <c r="C23" s="29" t="s">
        <v>280</v>
      </c>
      <c r="D23" s="21" t="s">
        <v>2385</v>
      </c>
      <c r="E23" s="29" t="s">
        <v>2386</v>
      </c>
      <c r="F23" s="29" t="s">
        <v>227</v>
      </c>
      <c r="G23" s="29" t="s">
        <v>1560</v>
      </c>
      <c r="H23" s="29" t="s">
        <v>2387</v>
      </c>
      <c r="I23" s="69" t="s">
        <v>213</v>
      </c>
      <c r="J23" s="69">
        <v>27868.32</v>
      </c>
      <c r="K23" s="50">
        <f t="shared" si="1"/>
        <v>26831.618495999999</v>
      </c>
      <c r="L23" s="75">
        <v>3.7199999999999997E-2</v>
      </c>
      <c r="M23" s="29" t="s">
        <v>227</v>
      </c>
    </row>
    <row r="24" spans="1:13" ht="15.75" customHeight="1" x14ac:dyDescent="0.25">
      <c r="A24" s="29" t="s">
        <v>51</v>
      </c>
      <c r="B24" s="29" t="s">
        <v>52</v>
      </c>
      <c r="C24" s="29" t="s">
        <v>280</v>
      </c>
      <c r="D24" s="21" t="s">
        <v>2388</v>
      </c>
      <c r="E24" s="29" t="s">
        <v>2389</v>
      </c>
      <c r="F24" s="29" t="s">
        <v>227</v>
      </c>
      <c r="G24" s="29" t="s">
        <v>2355</v>
      </c>
      <c r="H24" s="29" t="s">
        <v>2390</v>
      </c>
      <c r="I24" s="69" t="s">
        <v>213</v>
      </c>
      <c r="J24" s="69">
        <v>29335.58</v>
      </c>
      <c r="K24" s="50">
        <f t="shared" si="1"/>
        <v>28244.296424</v>
      </c>
      <c r="L24" s="75">
        <v>3.7199999999999997E-2</v>
      </c>
      <c r="M24" s="29" t="s">
        <v>227</v>
      </c>
    </row>
    <row r="25" spans="1:13" ht="15.75" customHeight="1" x14ac:dyDescent="0.25">
      <c r="A25" s="29" t="s">
        <v>51</v>
      </c>
      <c r="B25" s="29" t="s">
        <v>52</v>
      </c>
      <c r="C25" s="29" t="s">
        <v>280</v>
      </c>
      <c r="D25" s="21" t="s">
        <v>2391</v>
      </c>
      <c r="E25" s="29" t="s">
        <v>2392</v>
      </c>
      <c r="F25" s="29" t="s">
        <v>227</v>
      </c>
      <c r="G25" s="29" t="s">
        <v>2355</v>
      </c>
      <c r="H25" s="29" t="s">
        <v>2393</v>
      </c>
      <c r="I25" s="69" t="s">
        <v>213</v>
      </c>
      <c r="J25" s="69">
        <v>29335.58</v>
      </c>
      <c r="K25" s="50">
        <f t="shared" si="1"/>
        <v>28244.296424</v>
      </c>
      <c r="L25" s="75">
        <v>3.7199999999999997E-2</v>
      </c>
      <c r="M25" s="29" t="s">
        <v>227</v>
      </c>
    </row>
    <row r="26" spans="1:13" ht="15.75" customHeight="1" x14ac:dyDescent="0.25">
      <c r="A26" s="29" t="s">
        <v>51</v>
      </c>
      <c r="B26" s="29" t="s">
        <v>52</v>
      </c>
      <c r="C26" s="29" t="s">
        <v>280</v>
      </c>
      <c r="D26" s="21" t="s">
        <v>2394</v>
      </c>
      <c r="E26" s="29" t="s">
        <v>2395</v>
      </c>
      <c r="F26" s="29" t="s">
        <v>227</v>
      </c>
      <c r="G26" s="29" t="s">
        <v>2355</v>
      </c>
      <c r="H26" s="29" t="s">
        <v>2396</v>
      </c>
      <c r="I26" s="69" t="s">
        <v>213</v>
      </c>
      <c r="J26" s="69">
        <v>29819.87</v>
      </c>
      <c r="K26" s="50">
        <f t="shared" si="1"/>
        <v>28710.570835999999</v>
      </c>
      <c r="L26" s="75">
        <v>3.7199999999999997E-2</v>
      </c>
      <c r="M26" s="29" t="s">
        <v>227</v>
      </c>
    </row>
  </sheetData>
  <autoFilter ref="A1:AA26" xr:uid="{00000000-0009-0000-0000-000008000000}"/>
  <dataValidations count="1">
    <dataValidation type="list" allowBlank="1" showErrorMessage="1" sqref="I2:I4" xr:uid="{00000000-0002-0000-0800-000000000000}">
      <formula1>#REF!</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BPA Holder Contacts</vt:lpstr>
      <vt:lpstr>CLIN 0001 - EVSE Level 1</vt:lpstr>
      <vt:lpstr>CLIN 0002 - EVSE Level 2</vt:lpstr>
      <vt:lpstr>CLIN 0003 - EVSE DC Fast</vt:lpstr>
      <vt:lpstr>CLIN 0004 - EVSE SolarOff-grid</vt:lpstr>
      <vt:lpstr>CLIN 0005 - EVSE Portable</vt:lpstr>
      <vt:lpstr>CLIN 0006 - Site Planning &amp; Anc</vt:lpstr>
      <vt:lpstr>CLIN 0007 - Power Management &amp; </vt:lpstr>
      <vt:lpstr>CLIN 0008 - Network Plans &amp; Dat</vt:lpstr>
      <vt:lpstr>CLIN 0009 - Operation, Repair &amp;</vt:lpstr>
      <vt:lpstr>CLIN 0010 - Other Non-Conventio</vt:lpstr>
      <vt:lpstr>CLIN 0011 - Accessories</vt:lpstr>
      <vt:lpstr>Charging as a Service (CaaS)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StephanieLGresalfi</dc:creator>
  <cp:lastModifiedBy>MarianneRAiken</cp:lastModifiedBy>
  <dcterms:created xsi:type="dcterms:W3CDTF">2024-08-09T15:30:05Z</dcterms:created>
  <dcterms:modified xsi:type="dcterms:W3CDTF">2024-10-21T13:20:50Z</dcterms:modified>
</cp:coreProperties>
</file>